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1 Makarti\rapat makarti final\"/>
    </mc:Choice>
  </mc:AlternateContent>
  <bookViews>
    <workbookView xWindow="0" yWindow="0" windowWidth="20490" windowHeight="9045" activeTab="5"/>
  </bookViews>
  <sheets>
    <sheet name="AK-101" sheetId="1" r:id="rId1"/>
    <sheet name="AK-201" sheetId="2" r:id="rId2"/>
    <sheet name="AK-102" sheetId="3" r:id="rId3"/>
    <sheet name="AK-103" sheetId="7" r:id="rId4"/>
    <sheet name="AK-203" sheetId="6" r:id="rId5"/>
    <sheet name="AM-101" sheetId="4" r:id="rId6"/>
    <sheet name="Produksi" sheetId="5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7" l="1"/>
  <c r="E25" i="7"/>
  <c r="G25" i="7" s="1"/>
  <c r="G7" i="7"/>
  <c r="G8" i="7" s="1"/>
  <c r="G9" i="7" s="1"/>
  <c r="G10" i="7" s="1"/>
  <c r="G11" i="7" s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B12" i="6" l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N25" i="6"/>
  <c r="M25" i="6"/>
  <c r="J25" i="6"/>
  <c r="E25" i="6"/>
  <c r="L32" i="5" l="1"/>
  <c r="G25" i="5"/>
  <c r="H23" i="5"/>
  <c r="C22" i="5"/>
  <c r="C23" i="5"/>
  <c r="C24" i="5"/>
  <c r="C25" i="5"/>
  <c r="C21" i="5"/>
  <c r="B23" i="5"/>
  <c r="B24" i="5"/>
  <c r="B25" i="5"/>
  <c r="B21" i="5"/>
  <c r="B22" i="5"/>
  <c r="H20" i="5"/>
  <c r="H21" i="5"/>
  <c r="H22" i="5"/>
  <c r="C19" i="5"/>
  <c r="D19" i="5"/>
  <c r="E19" i="5"/>
  <c r="F19" i="5"/>
  <c r="G19" i="5"/>
  <c r="H19" i="5"/>
  <c r="I19" i="5"/>
  <c r="B19" i="5"/>
  <c r="C17" i="5"/>
  <c r="D17" i="5"/>
  <c r="E17" i="5"/>
  <c r="F17" i="5"/>
  <c r="G17" i="5"/>
  <c r="H17" i="5"/>
  <c r="B17" i="5"/>
  <c r="O27" i="1" l="1"/>
  <c r="J27" i="1"/>
  <c r="G37" i="4" l="1"/>
  <c r="G36" i="4"/>
  <c r="G35" i="4"/>
  <c r="G34" i="4"/>
  <c r="G33" i="4"/>
  <c r="G32" i="4"/>
  <c r="G31" i="4"/>
  <c r="G30" i="4"/>
  <c r="G29" i="4"/>
  <c r="G28" i="4"/>
  <c r="G21" i="4"/>
  <c r="G13" i="4"/>
  <c r="G12" i="4"/>
  <c r="G11" i="4"/>
  <c r="G10" i="4"/>
  <c r="G9" i="4"/>
  <c r="G8" i="4"/>
  <c r="G7" i="4"/>
  <c r="G6" i="4"/>
  <c r="H36" i="4"/>
  <c r="H35" i="4"/>
  <c r="H34" i="4"/>
  <c r="H33" i="4"/>
  <c r="H32" i="4"/>
  <c r="H31" i="4"/>
  <c r="H30" i="4"/>
  <c r="H29" i="4"/>
  <c r="H28" i="4"/>
  <c r="H21" i="4"/>
  <c r="H13" i="4"/>
  <c r="H12" i="4"/>
  <c r="H11" i="4"/>
  <c r="H10" i="4"/>
  <c r="H9" i="4"/>
  <c r="H8" i="4"/>
  <c r="H7" i="4"/>
  <c r="H6" i="4"/>
  <c r="F37" i="4" l="1"/>
  <c r="E37" i="4"/>
  <c r="N27" i="1" l="1"/>
  <c r="M27" i="1"/>
  <c r="G27" i="1"/>
  <c r="H27" i="1"/>
  <c r="I27" i="1"/>
  <c r="K27" i="1"/>
  <c r="L27" i="1"/>
  <c r="F27" i="1"/>
  <c r="E27" i="1"/>
  <c r="G7" i="3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F25" i="3"/>
  <c r="E25" i="3"/>
  <c r="G25" i="3" l="1"/>
</calcChain>
</file>

<file path=xl/sharedStrings.xml><?xml version="1.0" encoding="utf-8"?>
<sst xmlns="http://schemas.openxmlformats.org/spreadsheetml/2006/main" count="188" uniqueCount="106">
  <si>
    <t>No.</t>
  </si>
  <si>
    <t>ID Faktur</t>
  </si>
  <si>
    <t>Man A</t>
  </si>
  <si>
    <t>Man B</t>
  </si>
  <si>
    <t>Kopi</t>
  </si>
  <si>
    <t>Marasake</t>
  </si>
  <si>
    <t>Manutta</t>
  </si>
  <si>
    <t>Produk Khusus</t>
  </si>
  <si>
    <t>Jumlah Harga</t>
  </si>
  <si>
    <t>TUNAI</t>
  </si>
  <si>
    <t>KREDIT</t>
  </si>
  <si>
    <t>Ment.</t>
  </si>
  <si>
    <t>Kausar</t>
  </si>
  <si>
    <t>Ked.</t>
  </si>
  <si>
    <t>K.Ijo</t>
  </si>
  <si>
    <t>FORM DETAIL TRANSAKSI PENJUALAN</t>
  </si>
  <si>
    <t>Bulan :</t>
  </si>
  <si>
    <t>ID. Form :</t>
  </si>
  <si>
    <t>ID Form</t>
  </si>
  <si>
    <t>Bulan  :</t>
  </si>
  <si>
    <t>DEBET</t>
  </si>
  <si>
    <t>SALES</t>
  </si>
  <si>
    <t>TRANSAKSI</t>
  </si>
  <si>
    <t>SALDO</t>
  </si>
  <si>
    <t>KARTU TRANSAKSI PIUTANG</t>
  </si>
  <si>
    <t>TGL</t>
  </si>
  <si>
    <t>Triwulan :</t>
  </si>
  <si>
    <t>Periode :</t>
  </si>
  <si>
    <t xml:space="preserve"> _______ s/d</t>
  </si>
  <si>
    <t>BULAN :</t>
  </si>
  <si>
    <t>FORM REKAPITULASI PENJUALAN BULANAN</t>
  </si>
  <si>
    <t>Nama Distributor  :</t>
  </si>
  <si>
    <t>Beras</t>
  </si>
  <si>
    <t>_______(tgl)</t>
  </si>
  <si>
    <t>Bag. Adm. Penjualan</t>
  </si>
  <si>
    <t>__________________</t>
  </si>
  <si>
    <t>Nganjuk, _______________</t>
  </si>
  <si>
    <t>Kordinator Marketing</t>
  </si>
  <si>
    <t>___________________</t>
  </si>
  <si>
    <t>Mengetahui,</t>
  </si>
  <si>
    <t>Menyetujui,</t>
  </si>
  <si>
    <t>Kordinator Keuangan</t>
  </si>
  <si>
    <t>Nganjuk, ___________</t>
  </si>
  <si>
    <t>Catatan :</t>
  </si>
  <si>
    <t xml:space="preserve">Jurnal Kas vs Pendapatan Penjualan Tunai </t>
  </si>
  <si>
    <t xml:space="preserve">Jurnal Piutang vs Pendapatan Penjualan Kredit  </t>
  </si>
  <si>
    <t>Jurnal HPJ vs Persediaan Produk (HPJ = Tunai + Piutang, dlm Rp.)</t>
  </si>
  <si>
    <t>(Catatan tambahan : Lihat HPJ Produk)</t>
  </si>
  <si>
    <t>PIC</t>
  </si>
  <si>
    <t>MASUK</t>
  </si>
  <si>
    <t>KELUAR</t>
  </si>
  <si>
    <t>KARTU PERSEDIAAN PRODUK</t>
  </si>
  <si>
    <t>ID. Mutasi</t>
  </si>
  <si>
    <t>HPJ :</t>
  </si>
  <si>
    <t>JML</t>
  </si>
  <si>
    <t>MUTASI SATUAN</t>
  </si>
  <si>
    <t>Nganjuk</t>
  </si>
  <si>
    <t>Gudang Marketing</t>
  </si>
  <si>
    <t>HPJ Rp.</t>
  </si>
  <si>
    <t>BANK</t>
  </si>
  <si>
    <t>September</t>
  </si>
  <si>
    <t>Oktober</t>
  </si>
  <si>
    <t>November</t>
  </si>
  <si>
    <t>Desember</t>
  </si>
  <si>
    <t>Januari</t>
  </si>
  <si>
    <t>Februari</t>
  </si>
  <si>
    <t>Maret</t>
  </si>
  <si>
    <t>April</t>
  </si>
  <si>
    <t xml:space="preserve">Mei </t>
  </si>
  <si>
    <t>Juni</t>
  </si>
  <si>
    <t>Juli</t>
  </si>
  <si>
    <t>Agustus</t>
  </si>
  <si>
    <t>kg</t>
  </si>
  <si>
    <t>Per Tahun</t>
  </si>
  <si>
    <t>Per Bulan</t>
  </si>
  <si>
    <t>CATATAN</t>
  </si>
  <si>
    <t xml:space="preserve">Nama PRODUK   : </t>
  </si>
  <si>
    <t>Menther</t>
  </si>
  <si>
    <t>Kedelai</t>
  </si>
  <si>
    <t>Kac.Hijau</t>
  </si>
  <si>
    <t>Titip</t>
  </si>
  <si>
    <t>Jual</t>
  </si>
  <si>
    <t>Retur</t>
  </si>
  <si>
    <t xml:space="preserve">Periode : </t>
  </si>
  <si>
    <t>s/d</t>
  </si>
  <si>
    <r>
      <t xml:space="preserve">      </t>
    </r>
    <r>
      <rPr>
        <sz val="10"/>
        <color theme="1"/>
        <rFont val="Calibri"/>
        <family val="2"/>
        <scheme val="minor"/>
      </rPr>
      <t xml:space="preserve"> ..................</t>
    </r>
  </si>
  <si>
    <t>Pemilik Outlet</t>
  </si>
  <si>
    <t xml:space="preserve">Nganjuk, </t>
  </si>
  <si>
    <t>Sales</t>
  </si>
  <si>
    <t>Nama OUTLET  :</t>
  </si>
  <si>
    <t>KARTU PIUTANG KONSINYASI PRODUK</t>
  </si>
  <si>
    <t>PEMBELI</t>
  </si>
  <si>
    <t>TGL/BLN</t>
  </si>
  <si>
    <t>FORM REKAPITULASI TRANSAKSI KONSINYASI</t>
  </si>
  <si>
    <t>Nama</t>
  </si>
  <si>
    <t>OUTLET</t>
  </si>
  <si>
    <t>(Triwulan)</t>
  </si>
  <si>
    <t>PIUTANG</t>
  </si>
  <si>
    <t>Halaman :</t>
  </si>
  <si>
    <t>.........................</t>
  </si>
  <si>
    <t>AK-101</t>
  </si>
  <si>
    <t>AK-201</t>
  </si>
  <si>
    <t>AK-102</t>
  </si>
  <si>
    <t>AK-103</t>
  </si>
  <si>
    <t>AK-203</t>
  </si>
  <si>
    <t>AM-101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</si>
</sst>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11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1"/>
      <color rgb="FFFFFF99"/>
      <name val="Calibri"/>
      <family val="2"/>
      <charset val="1"/>
      <scheme val="minor"/>
    </font>
    <font>
      <sz val="11"/>
      <color rgb="FFFFFFCC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D5FFD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0" fontId="0" fillId="0" borderId="1" xfId="0" applyBorder="1"/>
    <xf numFmtId="0" fontId="0" fillId="3" borderId="1" xfId="0" applyFill="1" applyBorder="1"/>
    <xf numFmtId="0" fontId="0" fillId="3" borderId="7" xfId="0" applyFill="1" applyBorder="1"/>
    <xf numFmtId="0" fontId="0" fillId="0" borderId="8" xfId="0" applyBorder="1"/>
    <xf numFmtId="0" fontId="0" fillId="3" borderId="12" xfId="0" applyFill="1" applyBorder="1"/>
    <xf numFmtId="0" fontId="0" fillId="3" borderId="3" xfId="0" applyFill="1" applyBorder="1"/>
    <xf numFmtId="0" fontId="0" fillId="0" borderId="3" xfId="0" applyBorder="1"/>
    <xf numFmtId="0" fontId="0" fillId="0" borderId="13" xfId="0" applyBorder="1"/>
    <xf numFmtId="0" fontId="0" fillId="0" borderId="10" xfId="0" applyBorder="1" applyAlignment="1">
      <alignment horizontal="center"/>
    </xf>
    <xf numFmtId="0" fontId="0" fillId="3" borderId="16" xfId="0" applyFill="1" applyBorder="1"/>
    <xf numFmtId="0" fontId="0" fillId="3" borderId="17" xfId="0" applyFill="1" applyBorder="1"/>
    <xf numFmtId="0" fontId="0" fillId="4" borderId="9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2" xfId="0" applyFill="1" applyBorder="1"/>
    <xf numFmtId="0" fontId="0" fillId="4" borderId="7" xfId="0" applyFill="1" applyBorder="1"/>
    <xf numFmtId="0" fontId="0" fillId="0" borderId="21" xfId="0" applyBorder="1"/>
    <xf numFmtId="0" fontId="0" fillId="0" borderId="22" xfId="0" applyBorder="1"/>
    <xf numFmtId="0" fontId="0" fillId="3" borderId="23" xfId="0" applyFill="1" applyBorder="1"/>
    <xf numFmtId="0" fontId="0" fillId="3" borderId="2" xfId="0" applyFill="1" applyBorder="1"/>
    <xf numFmtId="0" fontId="0" fillId="3" borderId="24" xfId="0" applyFill="1" applyBorder="1"/>
    <xf numFmtId="0" fontId="0" fillId="4" borderId="23" xfId="0" applyFill="1" applyBorder="1"/>
    <xf numFmtId="0" fontId="0" fillId="0" borderId="2" xfId="0" applyBorder="1"/>
    <xf numFmtId="0" fontId="0" fillId="0" borderId="25" xfId="0" applyBorder="1"/>
    <xf numFmtId="0" fontId="0" fillId="0" borderId="26" xfId="0" applyBorder="1"/>
    <xf numFmtId="0" fontId="0" fillId="6" borderId="27" xfId="0" applyFill="1" applyBorder="1"/>
    <xf numFmtId="0" fontId="0" fillId="6" borderId="28" xfId="0" applyFill="1" applyBorder="1"/>
    <xf numFmtId="0" fontId="0" fillId="6" borderId="29" xfId="0" applyFill="1" applyBorder="1"/>
    <xf numFmtId="0" fontId="2" fillId="0" borderId="0" xfId="0" applyFont="1"/>
    <xf numFmtId="0" fontId="1" fillId="0" borderId="0" xfId="0" applyFont="1" applyAlignment="1">
      <alignment horizontal="right"/>
    </xf>
    <xf numFmtId="0" fontId="0" fillId="2" borderId="9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/>
    <xf numFmtId="0" fontId="0" fillId="2" borderId="7" xfId="0" applyFill="1" applyBorder="1"/>
    <xf numFmtId="0" fontId="0" fillId="2" borderId="23" xfId="0" applyFill="1" applyBorder="1"/>
    <xf numFmtId="0" fontId="1" fillId="0" borderId="0" xfId="0" applyFont="1"/>
    <xf numFmtId="0" fontId="0" fillId="3" borderId="18" xfId="0" applyFill="1" applyBorder="1"/>
    <xf numFmtId="41" fontId="0" fillId="2" borderId="12" xfId="0" applyNumberFormat="1" applyFill="1" applyBorder="1"/>
    <xf numFmtId="41" fontId="0" fillId="2" borderId="13" xfId="0" applyNumberFormat="1" applyFill="1" applyBorder="1"/>
    <xf numFmtId="41" fontId="0" fillId="2" borderId="7" xfId="0" applyNumberFormat="1" applyFill="1" applyBorder="1"/>
    <xf numFmtId="41" fontId="0" fillId="2" borderId="8" xfId="0" applyNumberFormat="1" applyFill="1" applyBorder="1"/>
    <xf numFmtId="41" fontId="0" fillId="2" borderId="23" xfId="0" applyNumberFormat="1" applyFill="1" applyBorder="1"/>
    <xf numFmtId="41" fontId="0" fillId="2" borderId="25" xfId="0" applyNumberFormat="1" applyFill="1" applyBorder="1"/>
    <xf numFmtId="41" fontId="0" fillId="6" borderId="27" xfId="0" applyNumberForma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8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24" xfId="0" applyBorder="1"/>
    <xf numFmtId="0" fontId="0" fillId="6" borderId="42" xfId="0" applyFill="1" applyBorder="1"/>
    <xf numFmtId="0" fontId="0" fillId="4" borderId="18" xfId="0" applyFill="1" applyBorder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0" fontId="0" fillId="4" borderId="24" xfId="0" applyFill="1" applyBorder="1"/>
    <xf numFmtId="0" fontId="0" fillId="0" borderId="37" xfId="0" applyBorder="1" applyAlignment="1">
      <alignment horizontal="center"/>
    </xf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6" borderId="43" xfId="0" applyFill="1" applyBorder="1"/>
    <xf numFmtId="0" fontId="0" fillId="5" borderId="9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2" xfId="0" applyFill="1" applyBorder="1"/>
    <xf numFmtId="0" fontId="0" fillId="5" borderId="13" xfId="0" applyFill="1" applyBorder="1"/>
    <xf numFmtId="0" fontId="0" fillId="5" borderId="7" xfId="0" applyFill="1" applyBorder="1"/>
    <xf numFmtId="0" fontId="0" fillId="5" borderId="8" xfId="0" applyFill="1" applyBorder="1"/>
    <xf numFmtId="0" fontId="0" fillId="5" borderId="23" xfId="0" applyFill="1" applyBorder="1"/>
    <xf numFmtId="0" fontId="0" fillId="5" borderId="25" xfId="0" applyFill="1" applyBorder="1"/>
    <xf numFmtId="41" fontId="0" fillId="0" borderId="0" xfId="0" applyNumberFormat="1"/>
    <xf numFmtId="0" fontId="0" fillId="6" borderId="10" xfId="0" applyFill="1" applyBorder="1" applyAlignment="1">
      <alignment horizontal="center"/>
    </xf>
    <xf numFmtId="41" fontId="0" fillId="6" borderId="3" xfId="0" applyNumberFormat="1" applyFill="1" applyBorder="1"/>
    <xf numFmtId="41" fontId="0" fillId="6" borderId="1" xfId="0" applyNumberFormat="1" applyFill="1" applyBorder="1"/>
    <xf numFmtId="41" fontId="0" fillId="6" borderId="2" xfId="0" applyNumberFormat="1" applyFill="1" applyBorder="1"/>
    <xf numFmtId="0" fontId="1" fillId="2" borderId="9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0" fillId="3" borderId="13" xfId="0" applyFill="1" applyBorder="1"/>
    <xf numFmtId="0" fontId="0" fillId="3" borderId="8" xfId="0" applyFill="1" applyBorder="1"/>
    <xf numFmtId="0" fontId="0" fillId="3" borderId="25" xfId="0" applyFill="1" applyBorder="1"/>
    <xf numFmtId="0" fontId="1" fillId="7" borderId="11" xfId="0" applyFont="1" applyFill="1" applyBorder="1" applyAlignment="1">
      <alignment horizontal="center" vertical="center"/>
    </xf>
    <xf numFmtId="0" fontId="0" fillId="7" borderId="13" xfId="0" applyFill="1" applyBorder="1"/>
    <xf numFmtId="0" fontId="0" fillId="7" borderId="8" xfId="0" applyFill="1" applyBorder="1"/>
    <xf numFmtId="0" fontId="0" fillId="7" borderId="25" xfId="0" applyFill="1" applyBorder="1"/>
    <xf numFmtId="0" fontId="0" fillId="0" borderId="29" xfId="0" applyFill="1" applyBorder="1"/>
    <xf numFmtId="0" fontId="0" fillId="6" borderId="3" xfId="0" applyFill="1" applyBorder="1"/>
    <xf numFmtId="0" fontId="0" fillId="6" borderId="1" xfId="0" applyFill="1" applyBorder="1"/>
    <xf numFmtId="0" fontId="0" fillId="6" borderId="2" xfId="0" applyFill="1" applyBorder="1"/>
    <xf numFmtId="0" fontId="0" fillId="3" borderId="11" xfId="0" applyFill="1" applyBorder="1" applyAlignment="1">
      <alignment horizontal="center"/>
    </xf>
    <xf numFmtId="0" fontId="0" fillId="6" borderId="21" xfId="0" applyFill="1" applyBorder="1"/>
    <xf numFmtId="0" fontId="0" fillId="6" borderId="22" xfId="0" applyFill="1" applyBorder="1"/>
    <xf numFmtId="0" fontId="0" fillId="6" borderId="26" xfId="0" applyFill="1" applyBorder="1"/>
    <xf numFmtId="41" fontId="1" fillId="4" borderId="49" xfId="0" applyNumberFormat="1" applyFont="1" applyFill="1" applyBorder="1" applyAlignment="1">
      <alignment horizontal="center"/>
    </xf>
    <xf numFmtId="41" fontId="1" fillId="4" borderId="50" xfId="0" applyNumberFormat="1" applyFont="1" applyFill="1" applyBorder="1" applyAlignment="1">
      <alignment horizontal="center"/>
    </xf>
    <xf numFmtId="41" fontId="1" fillId="5" borderId="49" xfId="0" applyNumberFormat="1" applyFont="1" applyFill="1" applyBorder="1" applyAlignment="1">
      <alignment horizontal="center"/>
    </xf>
    <xf numFmtId="41" fontId="1" fillId="5" borderId="51" xfId="0" applyNumberFormat="1" applyFont="1" applyFill="1" applyBorder="1" applyAlignment="1">
      <alignment horizontal="center"/>
    </xf>
    <xf numFmtId="41" fontId="1" fillId="0" borderId="52" xfId="0" applyNumberFormat="1" applyFont="1" applyBorder="1" applyAlignment="1">
      <alignment horizontal="center"/>
    </xf>
    <xf numFmtId="41" fontId="1" fillId="0" borderId="53" xfId="0" applyNumberFormat="1" applyFont="1" applyBorder="1" applyAlignment="1">
      <alignment horizontal="center"/>
    </xf>
    <xf numFmtId="41" fontId="1" fillId="0" borderId="51" xfId="0" applyNumberFormat="1" applyFont="1" applyBorder="1" applyAlignment="1">
      <alignment horizontal="center"/>
    </xf>
    <xf numFmtId="41" fontId="0" fillId="4" borderId="12" xfId="0" applyNumberFormat="1" applyFill="1" applyBorder="1"/>
    <xf numFmtId="41" fontId="0" fillId="4" borderId="16" xfId="0" applyNumberFormat="1" applyFill="1" applyBorder="1"/>
    <xf numFmtId="41" fontId="0" fillId="5" borderId="12" xfId="0" applyNumberFormat="1" applyFill="1" applyBorder="1"/>
    <xf numFmtId="41" fontId="0" fillId="5" borderId="13" xfId="0" applyNumberFormat="1" applyFill="1" applyBorder="1"/>
    <xf numFmtId="41" fontId="0" fillId="0" borderId="38" xfId="0" applyNumberFormat="1" applyBorder="1"/>
    <xf numFmtId="41" fontId="0" fillId="0" borderId="3" xfId="0" applyNumberFormat="1" applyBorder="1"/>
    <xf numFmtId="41" fontId="0" fillId="0" borderId="13" xfId="0" applyNumberFormat="1" applyBorder="1"/>
    <xf numFmtId="41" fontId="0" fillId="4" borderId="7" xfId="0" applyNumberFormat="1" applyFill="1" applyBorder="1"/>
    <xf numFmtId="41" fontId="0" fillId="4" borderId="17" xfId="0" applyNumberFormat="1" applyFill="1" applyBorder="1"/>
    <xf numFmtId="41" fontId="0" fillId="5" borderId="7" xfId="0" applyNumberFormat="1" applyFill="1" applyBorder="1"/>
    <xf numFmtId="41" fontId="0" fillId="5" borderId="8" xfId="0" applyNumberFormat="1" applyFill="1" applyBorder="1"/>
    <xf numFmtId="41" fontId="0" fillId="0" borderId="39" xfId="0" applyNumberFormat="1" applyBorder="1"/>
    <xf numFmtId="41" fontId="0" fillId="0" borderId="1" xfId="0" applyNumberFormat="1" applyBorder="1"/>
    <xf numFmtId="41" fontId="0" fillId="0" borderId="8" xfId="0" applyNumberFormat="1" applyBorder="1"/>
    <xf numFmtId="41" fontId="0" fillId="4" borderId="9" xfId="0" applyNumberFormat="1" applyFill="1" applyBorder="1"/>
    <xf numFmtId="41" fontId="0" fillId="4" borderId="18" xfId="0" applyNumberFormat="1" applyFill="1" applyBorder="1"/>
    <xf numFmtId="41" fontId="0" fillId="5" borderId="9" xfId="0" applyNumberFormat="1" applyFill="1" applyBorder="1"/>
    <xf numFmtId="41" fontId="0" fillId="5" borderId="11" xfId="0" applyNumberFormat="1" applyFill="1" applyBorder="1"/>
    <xf numFmtId="41" fontId="0" fillId="0" borderId="37" xfId="0" applyNumberFormat="1" applyBorder="1"/>
    <xf numFmtId="41" fontId="0" fillId="0" borderId="10" xfId="0" applyNumberFormat="1" applyBorder="1"/>
    <xf numFmtId="41" fontId="0" fillId="0" borderId="11" xfId="0" applyNumberFormat="1" applyBorder="1"/>
    <xf numFmtId="0" fontId="0" fillId="0" borderId="54" xfId="0" applyBorder="1"/>
    <xf numFmtId="41" fontId="0" fillId="0" borderId="54" xfId="0" applyNumberFormat="1" applyBorder="1"/>
    <xf numFmtId="0" fontId="3" fillId="0" borderId="0" xfId="0" applyFont="1"/>
    <xf numFmtId="0" fontId="4" fillId="0" borderId="27" xfId="0" applyFont="1" applyFill="1" applyBorder="1"/>
    <xf numFmtId="0" fontId="4" fillId="0" borderId="42" xfId="0" applyFont="1" applyFill="1" applyBorder="1"/>
    <xf numFmtId="0" fontId="4" fillId="0" borderId="29" xfId="0" applyFont="1" applyFill="1" applyBorder="1"/>
    <xf numFmtId="0" fontId="4" fillId="0" borderId="43" xfId="0" applyFont="1" applyFill="1" applyBorder="1"/>
    <xf numFmtId="0" fontId="4" fillId="0" borderId="28" xfId="0" applyFont="1" applyFill="1" applyBorder="1"/>
    <xf numFmtId="41" fontId="4" fillId="0" borderId="27" xfId="0" applyNumberFormat="1" applyFont="1" applyFill="1" applyBorder="1"/>
    <xf numFmtId="41" fontId="4" fillId="0" borderId="28" xfId="0" applyNumberFormat="1" applyFont="1" applyFill="1" applyBorder="1"/>
    <xf numFmtId="41" fontId="4" fillId="0" borderId="35" xfId="0" applyNumberFormat="1" applyFont="1" applyBorder="1"/>
    <xf numFmtId="41" fontId="5" fillId="6" borderId="27" xfId="0" applyNumberFormat="1" applyFont="1" applyFill="1" applyBorder="1"/>
    <xf numFmtId="41" fontId="6" fillId="2" borderId="12" xfId="0" applyNumberFormat="1" applyFont="1" applyFill="1" applyBorder="1"/>
    <xf numFmtId="41" fontId="6" fillId="2" borderId="13" xfId="0" applyNumberFormat="1" applyFont="1" applyFill="1" applyBorder="1"/>
    <xf numFmtId="41" fontId="6" fillId="2" borderId="35" xfId="0" applyNumberFormat="1" applyFont="1" applyFill="1" applyBorder="1"/>
    <xf numFmtId="41" fontId="6" fillId="2" borderId="7" xfId="0" applyNumberFormat="1" applyFont="1" applyFill="1" applyBorder="1"/>
    <xf numFmtId="41" fontId="6" fillId="2" borderId="8" xfId="0" applyNumberFormat="1" applyFont="1" applyFill="1" applyBorder="1"/>
    <xf numFmtId="41" fontId="6" fillId="2" borderId="44" xfId="0" applyNumberFormat="1" applyFont="1" applyFill="1" applyBorder="1"/>
    <xf numFmtId="0" fontId="4" fillId="0" borderId="31" xfId="0" applyFont="1" applyFill="1" applyBorder="1"/>
    <xf numFmtId="0" fontId="0" fillId="2" borderId="54" xfId="0" applyFill="1" applyBorder="1"/>
    <xf numFmtId="0" fontId="0" fillId="2" borderId="56" xfId="0" applyFill="1" applyBorder="1"/>
    <xf numFmtId="0" fontId="0" fillId="2" borderId="9" xfId="0" applyFill="1" applyBorder="1"/>
    <xf numFmtId="0" fontId="0" fillId="2" borderId="55" xfId="0" applyFill="1" applyBorder="1"/>
    <xf numFmtId="0" fontId="0" fillId="3" borderId="10" xfId="0" applyFill="1" applyBorder="1"/>
    <xf numFmtId="0" fontId="0" fillId="3" borderId="11" xfId="0" applyFill="1" applyBorder="1"/>
    <xf numFmtId="0" fontId="0" fillId="0" borderId="5" xfId="0" applyFill="1" applyBorder="1"/>
    <xf numFmtId="0" fontId="0" fillId="0" borderId="1" xfId="0" applyFill="1" applyBorder="1"/>
    <xf numFmtId="0" fontId="0" fillId="0" borderId="10" xfId="0" applyFill="1" applyBorder="1"/>
    <xf numFmtId="41" fontId="4" fillId="0" borderId="43" xfId="0" applyNumberFormat="1" applyFont="1" applyFill="1" applyBorder="1"/>
    <xf numFmtId="0" fontId="0" fillId="0" borderId="59" xfId="0" applyFill="1" applyBorder="1"/>
    <xf numFmtId="0" fontId="0" fillId="0" borderId="6" xfId="0" applyFill="1" applyBorder="1"/>
    <xf numFmtId="0" fontId="0" fillId="0" borderId="60" xfId="0" applyFill="1" applyBorder="1"/>
    <xf numFmtId="0" fontId="0" fillId="0" borderId="8" xfId="0" applyFill="1" applyBorder="1"/>
    <xf numFmtId="0" fontId="0" fillId="0" borderId="61" xfId="0" applyFill="1" applyBorder="1"/>
    <xf numFmtId="0" fontId="0" fillId="0" borderId="11" xfId="0" applyFill="1" applyBorder="1"/>
    <xf numFmtId="0" fontId="4" fillId="0" borderId="30" xfId="0" applyFont="1" applyFill="1" applyBorder="1"/>
    <xf numFmtId="0" fontId="7" fillId="2" borderId="9" xfId="0" applyFont="1" applyFill="1" applyBorder="1" applyAlignment="1">
      <alignment horizontal="center"/>
    </xf>
    <xf numFmtId="0" fontId="7" fillId="2" borderId="55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7" fillId="3" borderId="18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/>
    </xf>
    <xf numFmtId="0" fontId="0" fillId="2" borderId="3" xfId="0" applyFill="1" applyBorder="1"/>
    <xf numFmtId="0" fontId="0" fillId="2" borderId="1" xfId="0" applyFill="1" applyBorder="1"/>
    <xf numFmtId="0" fontId="0" fillId="2" borderId="10" xfId="0" applyFill="1" applyBorder="1"/>
    <xf numFmtId="0" fontId="7" fillId="0" borderId="55" xfId="0" applyFont="1" applyFill="1" applyBorder="1" applyAlignment="1">
      <alignment horizontal="center"/>
    </xf>
    <xf numFmtId="0" fontId="1" fillId="0" borderId="57" xfId="0" applyFont="1" applyFill="1" applyBorder="1" applyAlignment="1">
      <alignment horizontal="center" vertical="center"/>
    </xf>
    <xf numFmtId="0" fontId="1" fillId="0" borderId="58" xfId="0" applyFont="1" applyFill="1" applyBorder="1" applyAlignment="1">
      <alignment horizontal="center" vertical="center"/>
    </xf>
    <xf numFmtId="41" fontId="0" fillId="0" borderId="38" xfId="0" applyNumberFormat="1" applyFill="1" applyBorder="1"/>
    <xf numFmtId="41" fontId="0" fillId="0" borderId="39" xfId="0" applyNumberFormat="1" applyFill="1" applyBorder="1"/>
    <xf numFmtId="41" fontId="0" fillId="0" borderId="40" xfId="0" applyNumberFormat="1" applyFill="1" applyBorder="1"/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9" fillId="0" borderId="0" xfId="0" applyFont="1"/>
    <xf numFmtId="0" fontId="1" fillId="0" borderId="0" xfId="0" applyFont="1" applyAlignment="1">
      <alignment horizontal="left"/>
    </xf>
    <xf numFmtId="0" fontId="10" fillId="0" borderId="0" xfId="0" applyFont="1"/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/>
    </xf>
    <xf numFmtId="0" fontId="1" fillId="0" borderId="48" xfId="0" applyFont="1" applyFill="1" applyBorder="1" applyAlignment="1">
      <alignment horizontal="center"/>
    </xf>
    <xf numFmtId="0" fontId="1" fillId="0" borderId="33" xfId="0" applyFont="1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32" xfId="0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4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3" borderId="5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0" borderId="41" xfId="0" applyFont="1" applyBorder="1" applyAlignment="1">
      <alignment horizontal="center"/>
    </xf>
    <xf numFmtId="0" fontId="1" fillId="2" borderId="47" xfId="0" applyFont="1" applyFill="1" applyBorder="1" applyAlignment="1">
      <alignment horizontal="center"/>
    </xf>
    <xf numFmtId="0" fontId="1" fillId="2" borderId="48" xfId="0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0" fontId="0" fillId="0" borderId="39" xfId="0" applyFill="1" applyBorder="1" applyAlignment="1">
      <alignment horizontal="center"/>
    </xf>
    <xf numFmtId="0" fontId="1" fillId="2" borderId="36" xfId="0" applyFont="1" applyFill="1" applyBorder="1" applyAlignment="1">
      <alignment horizont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0" fillId="0" borderId="41" xfId="0" applyFill="1" applyBorder="1" applyAlignment="1">
      <alignment horizontal="center"/>
    </xf>
    <xf numFmtId="0" fontId="0" fillId="0" borderId="36" xfId="0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3" borderId="41" xfId="0" applyFont="1" applyFill="1" applyBorder="1" applyAlignment="1">
      <alignment horizontal="center"/>
    </xf>
    <xf numFmtId="0" fontId="1" fillId="3" borderId="48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 vertical="center"/>
    </xf>
    <xf numFmtId="0" fontId="1" fillId="0" borderId="62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63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64" xfId="0" applyFont="1" applyFill="1" applyBorder="1" applyAlignment="1">
      <alignment horizontal="center" vertical="center"/>
    </xf>
    <xf numFmtId="0" fontId="1" fillId="2" borderId="57" xfId="0" applyFont="1" applyFill="1" applyBorder="1" applyAlignment="1">
      <alignment horizontal="center" vertical="center"/>
    </xf>
    <xf numFmtId="0" fontId="1" fillId="2" borderId="65" xfId="0" applyFont="1" applyFill="1" applyBorder="1" applyAlignment="1">
      <alignment horizontal="center" vertical="center"/>
    </xf>
    <xf numFmtId="0" fontId="1" fillId="2" borderId="58" xfId="0" applyFont="1" applyFill="1" applyBorder="1" applyAlignment="1">
      <alignment horizontal="center" vertical="center"/>
    </xf>
    <xf numFmtId="41" fontId="4" fillId="0" borderId="47" xfId="0" applyNumberFormat="1" applyFont="1" applyBorder="1" applyAlignment="1">
      <alignment horizontal="center"/>
    </xf>
    <xf numFmtId="41" fontId="4" fillId="0" borderId="33" xfId="0" applyNumberFormat="1" applyFont="1" applyBorder="1" applyAlignment="1">
      <alignment horizontal="center"/>
    </xf>
    <xf numFmtId="41" fontId="4" fillId="0" borderId="60" xfId="0" applyNumberFormat="1" applyFont="1" applyBorder="1" applyAlignment="1">
      <alignment horizontal="center"/>
    </xf>
    <xf numFmtId="41" fontId="4" fillId="0" borderId="66" xfId="0" applyNumberFormat="1" applyFont="1" applyBorder="1" applyAlignment="1">
      <alignment horizontal="center"/>
    </xf>
    <xf numFmtId="41" fontId="5" fillId="6" borderId="42" xfId="0" applyNumberFormat="1" applyFont="1" applyFill="1" applyBorder="1" applyAlignment="1">
      <alignment horizontal="center"/>
    </xf>
    <xf numFmtId="41" fontId="5" fillId="6" borderId="32" xfId="0" applyNumberFormat="1" applyFont="1" applyFill="1" applyBorder="1" applyAlignment="1">
      <alignment horizontal="center"/>
    </xf>
    <xf numFmtId="0" fontId="1" fillId="0" borderId="64" xfId="0" applyFont="1" applyFill="1" applyBorder="1" applyAlignment="1">
      <alignment horizontal="center" vertical="center"/>
    </xf>
    <xf numFmtId="0" fontId="1" fillId="0" borderId="57" xfId="0" applyFont="1" applyFill="1" applyBorder="1" applyAlignment="1">
      <alignment horizontal="center" vertical="center"/>
    </xf>
    <xf numFmtId="0" fontId="1" fillId="0" borderId="65" xfId="0" applyFont="1" applyFill="1" applyBorder="1" applyAlignment="1">
      <alignment horizontal="center" vertical="center"/>
    </xf>
    <xf numFmtId="0" fontId="1" fillId="0" borderId="58" xfId="0" applyFont="1" applyFill="1" applyBorder="1" applyAlignment="1">
      <alignment horizontal="center" vertical="center"/>
    </xf>
    <xf numFmtId="0" fontId="0" fillId="2" borderId="30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47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60" xfId="0" applyFill="1" applyBorder="1" applyAlignment="1">
      <alignment horizontal="center"/>
    </xf>
    <xf numFmtId="0" fontId="0" fillId="2" borderId="66" xfId="0" applyFill="1" applyBorder="1" applyAlignment="1">
      <alignment horizontal="center"/>
    </xf>
    <xf numFmtId="0" fontId="0" fillId="2" borderId="67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0" borderId="0" xfId="0" applyBorder="1"/>
    <xf numFmtId="0" fontId="1" fillId="0" borderId="64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41" fontId="0" fillId="0" borderId="41" xfId="0" applyNumberFormat="1" applyFill="1" applyBorder="1" applyAlignment="1">
      <alignment horizontal="center"/>
    </xf>
    <xf numFmtId="41" fontId="0" fillId="0" borderId="33" xfId="0" applyNumberFormat="1" applyFill="1" applyBorder="1" applyAlignment="1">
      <alignment horizontal="center"/>
    </xf>
    <xf numFmtId="41" fontId="0" fillId="0" borderId="17" xfId="0" applyNumberFormat="1" applyFill="1" applyBorder="1" applyAlignment="1">
      <alignment horizontal="center"/>
    </xf>
    <xf numFmtId="41" fontId="0" fillId="0" borderId="66" xfId="0" applyNumberFormat="1" applyFill="1" applyBorder="1" applyAlignment="1">
      <alignment horizontal="center"/>
    </xf>
    <xf numFmtId="41" fontId="4" fillId="0" borderId="42" xfId="0" applyNumberFormat="1" applyFont="1" applyFill="1" applyBorder="1" applyAlignment="1">
      <alignment horizontal="center"/>
    </xf>
    <xf numFmtId="41" fontId="4" fillId="0" borderId="32" xfId="0" applyNumberFormat="1" applyFont="1" applyFill="1" applyBorder="1" applyAlignment="1">
      <alignment horizontal="center"/>
    </xf>
    <xf numFmtId="0" fontId="9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FFD5"/>
      <color rgb="FFFFFFCC"/>
      <color rgb="FFFFFF99"/>
      <color rgb="FFCCFFCC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3"/>
  <sheetViews>
    <sheetView workbookViewId="0">
      <selection activeCell="M7" sqref="M7"/>
    </sheetView>
  </sheetViews>
  <sheetFormatPr defaultRowHeight="15" x14ac:dyDescent="0.25"/>
  <cols>
    <col min="1" max="1" width="0.7109375" customWidth="1"/>
    <col min="2" max="2" width="4.42578125" customWidth="1"/>
    <col min="3" max="3" width="9.140625" customWidth="1"/>
    <col min="4" max="4" width="5.28515625" customWidth="1"/>
    <col min="5" max="6" width="5.7109375" customWidth="1"/>
    <col min="7" max="8" width="6.7109375" customWidth="1"/>
    <col min="9" max="12" width="6.28515625" customWidth="1"/>
    <col min="13" max="15" width="11" customWidth="1"/>
    <col min="16" max="16" width="9.5703125" customWidth="1"/>
  </cols>
  <sheetData>
    <row r="1" spans="2:17" x14ac:dyDescent="0.25">
      <c r="Q1" s="226" t="s">
        <v>100</v>
      </c>
    </row>
    <row r="2" spans="2:17" ht="21" x14ac:dyDescent="0.35">
      <c r="B2" s="28" t="s">
        <v>15</v>
      </c>
      <c r="N2" s="29" t="s">
        <v>17</v>
      </c>
    </row>
    <row r="3" spans="2:17" ht="18.75" customHeight="1" x14ac:dyDescent="0.25">
      <c r="B3" s="172" t="s">
        <v>29</v>
      </c>
      <c r="D3" s="44"/>
      <c r="N3" s="29" t="s">
        <v>27</v>
      </c>
      <c r="O3" s="45" t="s">
        <v>28</v>
      </c>
      <c r="P3" t="s">
        <v>33</v>
      </c>
    </row>
    <row r="4" spans="2:17" ht="15.75" thickBot="1" x14ac:dyDescent="0.3">
      <c r="B4" s="35"/>
      <c r="N4" s="29"/>
    </row>
    <row r="5" spans="2:17" x14ac:dyDescent="0.25">
      <c r="B5" s="192" t="s">
        <v>0</v>
      </c>
      <c r="C5" s="190" t="s">
        <v>1</v>
      </c>
      <c r="D5" s="194" t="s">
        <v>25</v>
      </c>
      <c r="E5" s="183" t="s">
        <v>5</v>
      </c>
      <c r="F5" s="184"/>
      <c r="G5" s="185" t="s">
        <v>6</v>
      </c>
      <c r="H5" s="186"/>
      <c r="I5" s="187" t="s">
        <v>7</v>
      </c>
      <c r="J5" s="188"/>
      <c r="K5" s="188"/>
      <c r="L5" s="189"/>
      <c r="M5" s="177" t="s">
        <v>8</v>
      </c>
      <c r="N5" s="178"/>
      <c r="O5" s="179"/>
      <c r="P5" s="175" t="s">
        <v>21</v>
      </c>
      <c r="Q5" s="175" t="s">
        <v>91</v>
      </c>
    </row>
    <row r="6" spans="2:17" ht="15.75" thickBot="1" x14ac:dyDescent="0.3">
      <c r="B6" s="193"/>
      <c r="C6" s="191"/>
      <c r="D6" s="195"/>
      <c r="E6" s="12" t="s">
        <v>13</v>
      </c>
      <c r="F6" s="51" t="s">
        <v>14</v>
      </c>
      <c r="G6" s="60" t="s">
        <v>2</v>
      </c>
      <c r="H6" s="61" t="s">
        <v>3</v>
      </c>
      <c r="I6" s="55" t="s">
        <v>11</v>
      </c>
      <c r="J6" s="9" t="s">
        <v>12</v>
      </c>
      <c r="K6" s="9" t="s">
        <v>4</v>
      </c>
      <c r="L6" s="13" t="s">
        <v>32</v>
      </c>
      <c r="M6" s="73" t="s">
        <v>9</v>
      </c>
      <c r="N6" s="74" t="s">
        <v>10</v>
      </c>
      <c r="O6" s="78" t="s">
        <v>59</v>
      </c>
      <c r="P6" s="176"/>
      <c r="Q6" s="176"/>
    </row>
    <row r="7" spans="2:17" x14ac:dyDescent="0.25">
      <c r="B7" s="5"/>
      <c r="C7" s="6"/>
      <c r="D7" s="10"/>
      <c r="E7" s="14"/>
      <c r="F7" s="52"/>
      <c r="G7" s="62"/>
      <c r="H7" s="63"/>
      <c r="I7" s="56"/>
      <c r="J7" s="7"/>
      <c r="K7" s="7"/>
      <c r="L7" s="8"/>
      <c r="M7" s="37"/>
      <c r="N7" s="70"/>
      <c r="O7" s="79"/>
      <c r="P7" s="16"/>
      <c r="Q7" s="16"/>
    </row>
    <row r="8" spans="2:17" x14ac:dyDescent="0.25">
      <c r="B8" s="3"/>
      <c r="C8" s="2"/>
      <c r="D8" s="11"/>
      <c r="E8" s="15"/>
      <c r="F8" s="53"/>
      <c r="G8" s="64"/>
      <c r="H8" s="65"/>
      <c r="I8" s="57"/>
      <c r="J8" s="1"/>
      <c r="K8" s="1"/>
      <c r="L8" s="4"/>
      <c r="M8" s="39"/>
      <c r="N8" s="71"/>
      <c r="O8" s="80"/>
      <c r="P8" s="17"/>
      <c r="Q8" s="17"/>
    </row>
    <row r="9" spans="2:17" x14ac:dyDescent="0.25">
      <c r="B9" s="3"/>
      <c r="C9" s="2"/>
      <c r="D9" s="11"/>
      <c r="E9" s="15"/>
      <c r="F9" s="53"/>
      <c r="G9" s="64"/>
      <c r="H9" s="65"/>
      <c r="I9" s="57"/>
      <c r="J9" s="1"/>
      <c r="K9" s="1"/>
      <c r="L9" s="4"/>
      <c r="M9" s="39"/>
      <c r="N9" s="71"/>
      <c r="O9" s="80"/>
      <c r="P9" s="17"/>
      <c r="Q9" s="17"/>
    </row>
    <row r="10" spans="2:17" x14ac:dyDescent="0.25">
      <c r="B10" s="3"/>
      <c r="C10" s="2"/>
      <c r="D10" s="11"/>
      <c r="E10" s="15"/>
      <c r="F10" s="53"/>
      <c r="G10" s="64"/>
      <c r="H10" s="65"/>
      <c r="I10" s="57"/>
      <c r="J10" s="1"/>
      <c r="K10" s="1"/>
      <c r="L10" s="4"/>
      <c r="M10" s="39"/>
      <c r="N10" s="71"/>
      <c r="O10" s="80"/>
      <c r="P10" s="17"/>
      <c r="Q10" s="17"/>
    </row>
    <row r="11" spans="2:17" x14ac:dyDescent="0.25">
      <c r="B11" s="3"/>
      <c r="C11" s="2"/>
      <c r="D11" s="11"/>
      <c r="E11" s="15"/>
      <c r="F11" s="53"/>
      <c r="G11" s="64"/>
      <c r="H11" s="65"/>
      <c r="I11" s="57"/>
      <c r="J11" s="1"/>
      <c r="K11" s="1"/>
      <c r="L11" s="4"/>
      <c r="M11" s="39"/>
      <c r="N11" s="71"/>
      <c r="O11" s="80"/>
      <c r="P11" s="17"/>
      <c r="Q11" s="17"/>
    </row>
    <row r="12" spans="2:17" x14ac:dyDescent="0.25">
      <c r="B12" s="3"/>
      <c r="C12" s="2"/>
      <c r="D12" s="11"/>
      <c r="E12" s="15"/>
      <c r="F12" s="53"/>
      <c r="G12" s="64"/>
      <c r="H12" s="65"/>
      <c r="I12" s="57"/>
      <c r="J12" s="1"/>
      <c r="K12" s="1"/>
      <c r="L12" s="4"/>
      <c r="M12" s="39"/>
      <c r="N12" s="71"/>
      <c r="O12" s="80"/>
      <c r="P12" s="17"/>
      <c r="Q12" s="17"/>
    </row>
    <row r="13" spans="2:17" x14ac:dyDescent="0.25">
      <c r="B13" s="3"/>
      <c r="C13" s="2"/>
      <c r="D13" s="11"/>
      <c r="E13" s="15"/>
      <c r="F13" s="53"/>
      <c r="G13" s="64"/>
      <c r="H13" s="65"/>
      <c r="I13" s="57"/>
      <c r="J13" s="1"/>
      <c r="K13" s="1"/>
      <c r="L13" s="4"/>
      <c r="M13" s="39"/>
      <c r="N13" s="71"/>
      <c r="O13" s="80"/>
      <c r="P13" s="17"/>
      <c r="Q13" s="17"/>
    </row>
    <row r="14" spans="2:17" x14ac:dyDescent="0.25">
      <c r="B14" s="3"/>
      <c r="C14" s="2"/>
      <c r="D14" s="11"/>
      <c r="E14" s="15"/>
      <c r="F14" s="53"/>
      <c r="G14" s="64"/>
      <c r="H14" s="65"/>
      <c r="I14" s="57"/>
      <c r="J14" s="1"/>
      <c r="K14" s="1"/>
      <c r="L14" s="4"/>
      <c r="M14" s="39"/>
      <c r="N14" s="71"/>
      <c r="O14" s="80"/>
      <c r="P14" s="17"/>
      <c r="Q14" s="17"/>
    </row>
    <row r="15" spans="2:17" x14ac:dyDescent="0.25">
      <c r="B15" s="3"/>
      <c r="C15" s="2"/>
      <c r="D15" s="11"/>
      <c r="E15" s="15"/>
      <c r="F15" s="53"/>
      <c r="G15" s="64"/>
      <c r="H15" s="65"/>
      <c r="I15" s="57"/>
      <c r="J15" s="1"/>
      <c r="K15" s="1"/>
      <c r="L15" s="4"/>
      <c r="M15" s="39"/>
      <c r="N15" s="71"/>
      <c r="O15" s="80"/>
      <c r="P15" s="17"/>
      <c r="Q15" s="17"/>
    </row>
    <row r="16" spans="2:17" x14ac:dyDescent="0.25">
      <c r="B16" s="3"/>
      <c r="C16" s="2"/>
      <c r="D16" s="11"/>
      <c r="E16" s="15"/>
      <c r="F16" s="53"/>
      <c r="G16" s="64"/>
      <c r="H16" s="65"/>
      <c r="I16" s="57"/>
      <c r="J16" s="1"/>
      <c r="K16" s="1"/>
      <c r="L16" s="4"/>
      <c r="M16" s="39"/>
      <c r="N16" s="71"/>
      <c r="O16" s="80"/>
      <c r="P16" s="17"/>
      <c r="Q16" s="17"/>
    </row>
    <row r="17" spans="2:17" x14ac:dyDescent="0.25">
      <c r="B17" s="3"/>
      <c r="C17" s="2"/>
      <c r="D17" s="11"/>
      <c r="E17" s="15"/>
      <c r="F17" s="53"/>
      <c r="G17" s="64"/>
      <c r="H17" s="65"/>
      <c r="I17" s="57"/>
      <c r="J17" s="1"/>
      <c r="K17" s="1"/>
      <c r="L17" s="4"/>
      <c r="M17" s="39"/>
      <c r="N17" s="71"/>
      <c r="O17" s="80"/>
      <c r="P17" s="17"/>
      <c r="Q17" s="17"/>
    </row>
    <row r="18" spans="2:17" x14ac:dyDescent="0.25">
      <c r="B18" s="3"/>
      <c r="C18" s="2"/>
      <c r="D18" s="11"/>
      <c r="E18" s="15"/>
      <c r="F18" s="53"/>
      <c r="G18" s="64"/>
      <c r="H18" s="65"/>
      <c r="I18" s="57"/>
      <c r="J18" s="1"/>
      <c r="K18" s="1"/>
      <c r="L18" s="4"/>
      <c r="M18" s="39"/>
      <c r="N18" s="71"/>
      <c r="O18" s="80"/>
      <c r="P18" s="17"/>
      <c r="Q18" s="17"/>
    </row>
    <row r="19" spans="2:17" x14ac:dyDescent="0.25">
      <c r="B19" s="3"/>
      <c r="C19" s="2"/>
      <c r="D19" s="11"/>
      <c r="E19" s="15"/>
      <c r="F19" s="53"/>
      <c r="G19" s="64"/>
      <c r="H19" s="65"/>
      <c r="I19" s="57"/>
      <c r="J19" s="1"/>
      <c r="K19" s="1"/>
      <c r="L19" s="4"/>
      <c r="M19" s="39"/>
      <c r="N19" s="71"/>
      <c r="O19" s="80"/>
      <c r="P19" s="17"/>
      <c r="Q19" s="17"/>
    </row>
    <row r="20" spans="2:17" x14ac:dyDescent="0.25">
      <c r="B20" s="3"/>
      <c r="C20" s="2"/>
      <c r="D20" s="11"/>
      <c r="E20" s="15"/>
      <c r="F20" s="53"/>
      <c r="G20" s="64"/>
      <c r="H20" s="65"/>
      <c r="I20" s="57"/>
      <c r="J20" s="1"/>
      <c r="K20" s="1"/>
      <c r="L20" s="4"/>
      <c r="M20" s="39"/>
      <c r="N20" s="71"/>
      <c r="O20" s="80"/>
      <c r="P20" s="17"/>
      <c r="Q20" s="17"/>
    </row>
    <row r="21" spans="2:17" x14ac:dyDescent="0.25">
      <c r="B21" s="3"/>
      <c r="C21" s="2"/>
      <c r="D21" s="11"/>
      <c r="E21" s="15"/>
      <c r="F21" s="53"/>
      <c r="G21" s="64"/>
      <c r="H21" s="65"/>
      <c r="I21" s="57"/>
      <c r="J21" s="1"/>
      <c r="K21" s="1"/>
      <c r="L21" s="4"/>
      <c r="M21" s="39"/>
      <c r="N21" s="71"/>
      <c r="O21" s="80"/>
      <c r="P21" s="17"/>
      <c r="Q21" s="17"/>
    </row>
    <row r="22" spans="2:17" x14ac:dyDescent="0.25">
      <c r="B22" s="3"/>
      <c r="C22" s="2"/>
      <c r="D22" s="11"/>
      <c r="E22" s="15"/>
      <c r="F22" s="53"/>
      <c r="G22" s="64"/>
      <c r="H22" s="65"/>
      <c r="I22" s="57"/>
      <c r="J22" s="1"/>
      <c r="K22" s="1"/>
      <c r="L22" s="4"/>
      <c r="M22" s="39"/>
      <c r="N22" s="71"/>
      <c r="O22" s="80"/>
      <c r="P22" s="17"/>
      <c r="Q22" s="17"/>
    </row>
    <row r="23" spans="2:17" x14ac:dyDescent="0.25">
      <c r="B23" s="3"/>
      <c r="C23" s="2"/>
      <c r="D23" s="11"/>
      <c r="E23" s="15"/>
      <c r="F23" s="53"/>
      <c r="G23" s="64"/>
      <c r="H23" s="65"/>
      <c r="I23" s="57"/>
      <c r="J23" s="1"/>
      <c r="K23" s="1"/>
      <c r="L23" s="4"/>
      <c r="M23" s="39"/>
      <c r="N23" s="71"/>
      <c r="O23" s="80"/>
      <c r="P23" s="17"/>
      <c r="Q23" s="17"/>
    </row>
    <row r="24" spans="2:17" x14ac:dyDescent="0.25">
      <c r="B24" s="3"/>
      <c r="C24" s="2"/>
      <c r="D24" s="11"/>
      <c r="E24" s="15"/>
      <c r="F24" s="53"/>
      <c r="G24" s="64"/>
      <c r="H24" s="65"/>
      <c r="I24" s="57"/>
      <c r="J24" s="1"/>
      <c r="K24" s="1"/>
      <c r="L24" s="4"/>
      <c r="M24" s="39"/>
      <c r="N24" s="71"/>
      <c r="O24" s="80"/>
      <c r="P24" s="17"/>
      <c r="Q24" s="17"/>
    </row>
    <row r="25" spans="2:17" x14ac:dyDescent="0.25">
      <c r="B25" s="3"/>
      <c r="C25" s="2"/>
      <c r="D25" s="11"/>
      <c r="E25" s="15"/>
      <c r="F25" s="53"/>
      <c r="G25" s="64"/>
      <c r="H25" s="65"/>
      <c r="I25" s="57"/>
      <c r="J25" s="1"/>
      <c r="K25" s="1"/>
      <c r="L25" s="4"/>
      <c r="M25" s="39"/>
      <c r="N25" s="71"/>
      <c r="O25" s="80"/>
      <c r="P25" s="17"/>
      <c r="Q25" s="17"/>
    </row>
    <row r="26" spans="2:17" ht="15.75" thickBot="1" x14ac:dyDescent="0.3">
      <c r="B26" s="18"/>
      <c r="C26" s="19"/>
      <c r="D26" s="20"/>
      <c r="E26" s="21"/>
      <c r="F26" s="54"/>
      <c r="G26" s="66"/>
      <c r="H26" s="67"/>
      <c r="I26" s="58"/>
      <c r="J26" s="22"/>
      <c r="K26" s="22"/>
      <c r="L26" s="23"/>
      <c r="M26" s="41"/>
      <c r="N26" s="72"/>
      <c r="O26" s="81"/>
      <c r="P26" s="24"/>
      <c r="Q26" s="24"/>
    </row>
    <row r="27" spans="2:17" ht="15.75" thickBot="1" x14ac:dyDescent="0.3">
      <c r="B27" s="180"/>
      <c r="C27" s="181"/>
      <c r="D27" s="182"/>
      <c r="E27" s="121">
        <f t="shared" ref="E27:O27" si="0">SUM(E7:E26)</f>
        <v>0</v>
      </c>
      <c r="F27" s="122">
        <f t="shared" si="0"/>
        <v>0</v>
      </c>
      <c r="G27" s="121">
        <f t="shared" si="0"/>
        <v>0</v>
      </c>
      <c r="H27" s="123">
        <f t="shared" si="0"/>
        <v>0</v>
      </c>
      <c r="I27" s="124">
        <f t="shared" si="0"/>
        <v>0</v>
      </c>
      <c r="J27" s="124">
        <f t="shared" si="0"/>
        <v>0</v>
      </c>
      <c r="K27" s="125">
        <f t="shared" si="0"/>
        <v>0</v>
      </c>
      <c r="L27" s="123">
        <f t="shared" si="0"/>
        <v>0</v>
      </c>
      <c r="M27" s="126">
        <f t="shared" si="0"/>
        <v>0</v>
      </c>
      <c r="N27" s="127">
        <f t="shared" si="0"/>
        <v>0</v>
      </c>
      <c r="O27" s="127">
        <f t="shared" si="0"/>
        <v>0</v>
      </c>
      <c r="P27" s="123"/>
      <c r="Q27" s="82"/>
    </row>
    <row r="29" spans="2:17" x14ac:dyDescent="0.25">
      <c r="B29" t="s">
        <v>40</v>
      </c>
      <c r="J29" t="s">
        <v>39</v>
      </c>
      <c r="O29" t="s">
        <v>36</v>
      </c>
    </row>
    <row r="30" spans="2:17" x14ac:dyDescent="0.25">
      <c r="B30" t="s">
        <v>41</v>
      </c>
      <c r="J30" t="s">
        <v>37</v>
      </c>
      <c r="O30" t="s">
        <v>34</v>
      </c>
    </row>
    <row r="33" spans="2:15" x14ac:dyDescent="0.25">
      <c r="B33" t="s">
        <v>38</v>
      </c>
      <c r="J33" t="s">
        <v>38</v>
      </c>
      <c r="O33" t="s">
        <v>35</v>
      </c>
    </row>
  </sheetData>
  <mergeCells count="10">
    <mergeCell ref="Q5:Q6"/>
    <mergeCell ref="M5:O5"/>
    <mergeCell ref="P5:P6"/>
    <mergeCell ref="B27:D27"/>
    <mergeCell ref="E5:F5"/>
    <mergeCell ref="G5:H5"/>
    <mergeCell ref="I5:L5"/>
    <mergeCell ref="C5:C6"/>
    <mergeCell ref="B5:B6"/>
    <mergeCell ref="D5:D6"/>
  </mergeCells>
  <pageMargins left="0.12" right="0.2" top="0.43" bottom="0.46" header="0.3" footer="0.3"/>
  <pageSetup scale="1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4"/>
  <sheetViews>
    <sheetView workbookViewId="0">
      <selection activeCell="P11" sqref="P11"/>
    </sheetView>
  </sheetViews>
  <sheetFormatPr defaultRowHeight="15" x14ac:dyDescent="0.25"/>
  <cols>
    <col min="1" max="1" width="0.5703125" customWidth="1"/>
    <col min="2" max="2" width="4.5703125" customWidth="1"/>
    <col min="3" max="3" width="8.140625" customWidth="1"/>
    <col min="4" max="5" width="6.28515625" customWidth="1"/>
    <col min="6" max="7" width="6.7109375" customWidth="1"/>
    <col min="8" max="8" width="6" customWidth="1"/>
    <col min="9" max="9" width="6.28515625" customWidth="1"/>
    <col min="10" max="11" width="6" customWidth="1"/>
    <col min="12" max="12" width="9.7109375" customWidth="1"/>
    <col min="13" max="13" width="9" customWidth="1"/>
  </cols>
  <sheetData>
    <row r="1" spans="2:14" x14ac:dyDescent="0.25">
      <c r="N1" s="226" t="s">
        <v>101</v>
      </c>
    </row>
    <row r="2" spans="2:14" ht="21" x14ac:dyDescent="0.35">
      <c r="B2" s="28" t="s">
        <v>30</v>
      </c>
      <c r="L2" s="29" t="s">
        <v>17</v>
      </c>
    </row>
    <row r="3" spans="2:14" ht="18" customHeight="1" x14ac:dyDescent="0.25">
      <c r="B3" s="172" t="s">
        <v>19</v>
      </c>
      <c r="M3" s="29"/>
    </row>
    <row r="4" spans="2:14" ht="15.75" thickBot="1" x14ac:dyDescent="0.3"/>
    <row r="5" spans="2:14" x14ac:dyDescent="0.25">
      <c r="B5" s="192" t="s">
        <v>0</v>
      </c>
      <c r="C5" s="190" t="s">
        <v>18</v>
      </c>
      <c r="D5" s="183" t="s">
        <v>5</v>
      </c>
      <c r="E5" s="184"/>
      <c r="F5" s="185" t="s">
        <v>6</v>
      </c>
      <c r="G5" s="186"/>
      <c r="H5" s="187" t="s">
        <v>7</v>
      </c>
      <c r="I5" s="188"/>
      <c r="J5" s="196"/>
      <c r="K5" s="196"/>
      <c r="L5" s="197" t="s">
        <v>8</v>
      </c>
      <c r="M5" s="198"/>
      <c r="N5" s="199"/>
    </row>
    <row r="6" spans="2:14" ht="15.75" thickBot="1" x14ac:dyDescent="0.3">
      <c r="B6" s="193"/>
      <c r="C6" s="191"/>
      <c r="D6" s="12" t="s">
        <v>13</v>
      </c>
      <c r="E6" s="51" t="s">
        <v>14</v>
      </c>
      <c r="F6" s="60" t="s">
        <v>2</v>
      </c>
      <c r="G6" s="61" t="s">
        <v>3</v>
      </c>
      <c r="H6" s="55" t="s">
        <v>11</v>
      </c>
      <c r="I6" s="9" t="s">
        <v>12</v>
      </c>
      <c r="J6" s="9" t="s">
        <v>4</v>
      </c>
      <c r="K6" s="46" t="s">
        <v>32</v>
      </c>
      <c r="L6" s="30" t="s">
        <v>9</v>
      </c>
      <c r="M6" s="69" t="s">
        <v>10</v>
      </c>
      <c r="N6" s="86" t="s">
        <v>59</v>
      </c>
    </row>
    <row r="7" spans="2:14" x14ac:dyDescent="0.25">
      <c r="B7" s="5"/>
      <c r="C7" s="6"/>
      <c r="D7" s="14"/>
      <c r="E7" s="52"/>
      <c r="F7" s="62"/>
      <c r="G7" s="63"/>
      <c r="H7" s="56"/>
      <c r="I7" s="7"/>
      <c r="J7" s="47"/>
      <c r="K7" s="8"/>
      <c r="L7" s="32"/>
      <c r="M7" s="83"/>
      <c r="N7" s="75"/>
    </row>
    <row r="8" spans="2:14" x14ac:dyDescent="0.25">
      <c r="B8" s="3"/>
      <c r="C8" s="2"/>
      <c r="D8" s="15"/>
      <c r="E8" s="53"/>
      <c r="F8" s="64"/>
      <c r="G8" s="65"/>
      <c r="H8" s="57"/>
      <c r="I8" s="1"/>
      <c r="J8" s="48"/>
      <c r="K8" s="4"/>
      <c r="L8" s="33"/>
      <c r="M8" s="84"/>
      <c r="N8" s="76"/>
    </row>
    <row r="9" spans="2:14" x14ac:dyDescent="0.25">
      <c r="B9" s="3"/>
      <c r="C9" s="2"/>
      <c r="D9" s="15"/>
      <c r="E9" s="53"/>
      <c r="F9" s="64"/>
      <c r="G9" s="65"/>
      <c r="H9" s="57"/>
      <c r="I9" s="1"/>
      <c r="J9" s="48"/>
      <c r="K9" s="4"/>
      <c r="L9" s="33"/>
      <c r="M9" s="84"/>
      <c r="N9" s="76"/>
    </row>
    <row r="10" spans="2:14" x14ac:dyDescent="0.25">
      <c r="B10" s="3"/>
      <c r="C10" s="2"/>
      <c r="D10" s="15"/>
      <c r="E10" s="53"/>
      <c r="F10" s="64"/>
      <c r="G10" s="65"/>
      <c r="H10" s="57"/>
      <c r="I10" s="1"/>
      <c r="J10" s="48"/>
      <c r="K10" s="4"/>
      <c r="L10" s="33"/>
      <c r="M10" s="84"/>
      <c r="N10" s="76"/>
    </row>
    <row r="11" spans="2:14" x14ac:dyDescent="0.25">
      <c r="B11" s="3"/>
      <c r="C11" s="2"/>
      <c r="D11" s="15"/>
      <c r="E11" s="53"/>
      <c r="F11" s="64"/>
      <c r="G11" s="65"/>
      <c r="H11" s="57"/>
      <c r="I11" s="1"/>
      <c r="J11" s="48"/>
      <c r="K11" s="4"/>
      <c r="L11" s="33"/>
      <c r="M11" s="84"/>
      <c r="N11" s="76"/>
    </row>
    <row r="12" spans="2:14" x14ac:dyDescent="0.25">
      <c r="B12" s="3"/>
      <c r="C12" s="2"/>
      <c r="D12" s="15"/>
      <c r="E12" s="53"/>
      <c r="F12" s="64"/>
      <c r="G12" s="65"/>
      <c r="H12" s="57"/>
      <c r="I12" s="1"/>
      <c r="J12" s="48"/>
      <c r="K12" s="4"/>
      <c r="L12" s="33"/>
      <c r="M12" s="84"/>
      <c r="N12" s="76"/>
    </row>
    <row r="13" spans="2:14" x14ac:dyDescent="0.25">
      <c r="B13" s="3"/>
      <c r="C13" s="2"/>
      <c r="D13" s="15"/>
      <c r="E13" s="53"/>
      <c r="F13" s="64"/>
      <c r="G13" s="65"/>
      <c r="H13" s="57"/>
      <c r="I13" s="1"/>
      <c r="J13" s="48"/>
      <c r="K13" s="4"/>
      <c r="L13" s="33"/>
      <c r="M13" s="84"/>
      <c r="N13" s="76"/>
    </row>
    <row r="14" spans="2:14" x14ac:dyDescent="0.25">
      <c r="B14" s="3"/>
      <c r="C14" s="2"/>
      <c r="D14" s="15"/>
      <c r="E14" s="53"/>
      <c r="F14" s="64"/>
      <c r="G14" s="65"/>
      <c r="H14" s="57"/>
      <c r="I14" s="1"/>
      <c r="J14" s="48"/>
      <c r="K14" s="4"/>
      <c r="L14" s="33"/>
      <c r="M14" s="84"/>
      <c r="N14" s="76"/>
    </row>
    <row r="15" spans="2:14" x14ac:dyDescent="0.25">
      <c r="B15" s="3"/>
      <c r="C15" s="2"/>
      <c r="D15" s="15"/>
      <c r="E15" s="53"/>
      <c r="F15" s="64"/>
      <c r="G15" s="65"/>
      <c r="H15" s="57"/>
      <c r="I15" s="1"/>
      <c r="J15" s="48"/>
      <c r="K15" s="4"/>
      <c r="L15" s="33"/>
      <c r="M15" s="84"/>
      <c r="N15" s="76"/>
    </row>
    <row r="16" spans="2:14" x14ac:dyDescent="0.25">
      <c r="B16" s="3"/>
      <c r="C16" s="2"/>
      <c r="D16" s="15"/>
      <c r="E16" s="53"/>
      <c r="F16" s="64"/>
      <c r="G16" s="65"/>
      <c r="H16" s="57"/>
      <c r="I16" s="1"/>
      <c r="J16" s="48"/>
      <c r="K16" s="4"/>
      <c r="L16" s="33"/>
      <c r="M16" s="84"/>
      <c r="N16" s="76"/>
    </row>
    <row r="17" spans="2:14" x14ac:dyDescent="0.25">
      <c r="B17" s="3"/>
      <c r="C17" s="2"/>
      <c r="D17" s="15"/>
      <c r="E17" s="53"/>
      <c r="F17" s="64"/>
      <c r="G17" s="65"/>
      <c r="H17" s="57"/>
      <c r="I17" s="1"/>
      <c r="J17" s="48"/>
      <c r="K17" s="4"/>
      <c r="L17" s="33"/>
      <c r="M17" s="84"/>
      <c r="N17" s="76"/>
    </row>
    <row r="18" spans="2:14" x14ac:dyDescent="0.25">
      <c r="B18" s="3"/>
      <c r="C18" s="2"/>
      <c r="D18" s="15"/>
      <c r="E18" s="53"/>
      <c r="F18" s="64"/>
      <c r="G18" s="65"/>
      <c r="H18" s="57"/>
      <c r="I18" s="1"/>
      <c r="J18" s="48"/>
      <c r="K18" s="4"/>
      <c r="L18" s="33"/>
      <c r="M18" s="84"/>
      <c r="N18" s="76"/>
    </row>
    <row r="19" spans="2:14" x14ac:dyDescent="0.25">
      <c r="B19" s="3"/>
      <c r="C19" s="2"/>
      <c r="D19" s="15"/>
      <c r="E19" s="53"/>
      <c r="F19" s="64"/>
      <c r="G19" s="65"/>
      <c r="H19" s="57"/>
      <c r="I19" s="1"/>
      <c r="J19" s="48"/>
      <c r="K19" s="4"/>
      <c r="L19" s="33"/>
      <c r="M19" s="84"/>
      <c r="N19" s="76"/>
    </row>
    <row r="20" spans="2:14" x14ac:dyDescent="0.25">
      <c r="B20" s="3"/>
      <c r="C20" s="2"/>
      <c r="D20" s="15"/>
      <c r="E20" s="53"/>
      <c r="F20" s="64"/>
      <c r="G20" s="65"/>
      <c r="H20" s="57"/>
      <c r="I20" s="1"/>
      <c r="J20" s="48"/>
      <c r="K20" s="4"/>
      <c r="L20" s="33"/>
      <c r="M20" s="84"/>
      <c r="N20" s="76"/>
    </row>
    <row r="21" spans="2:14" x14ac:dyDescent="0.25">
      <c r="B21" s="3"/>
      <c r="C21" s="2"/>
      <c r="D21" s="15"/>
      <c r="E21" s="53"/>
      <c r="F21" s="64"/>
      <c r="G21" s="65"/>
      <c r="H21" s="57"/>
      <c r="I21" s="1"/>
      <c r="J21" s="48"/>
      <c r="K21" s="4"/>
      <c r="L21" s="33"/>
      <c r="M21" s="84"/>
      <c r="N21" s="76"/>
    </row>
    <row r="22" spans="2:14" x14ac:dyDescent="0.25">
      <c r="B22" s="3"/>
      <c r="C22" s="2"/>
      <c r="D22" s="15"/>
      <c r="E22" s="53"/>
      <c r="F22" s="64"/>
      <c r="G22" s="65"/>
      <c r="H22" s="57"/>
      <c r="I22" s="1"/>
      <c r="J22" s="48"/>
      <c r="K22" s="4"/>
      <c r="L22" s="33"/>
      <c r="M22" s="84"/>
      <c r="N22" s="76"/>
    </row>
    <row r="23" spans="2:14" x14ac:dyDescent="0.25">
      <c r="B23" s="3"/>
      <c r="C23" s="2"/>
      <c r="D23" s="15"/>
      <c r="E23" s="53"/>
      <c r="F23" s="64"/>
      <c r="G23" s="65"/>
      <c r="H23" s="57"/>
      <c r="I23" s="1"/>
      <c r="J23" s="48"/>
      <c r="K23" s="4"/>
      <c r="L23" s="33"/>
      <c r="M23" s="84"/>
      <c r="N23" s="76"/>
    </row>
    <row r="24" spans="2:14" x14ac:dyDescent="0.25">
      <c r="B24" s="3"/>
      <c r="C24" s="2"/>
      <c r="D24" s="15"/>
      <c r="E24" s="53"/>
      <c r="F24" s="64"/>
      <c r="G24" s="65"/>
      <c r="H24" s="57"/>
      <c r="I24" s="1"/>
      <c r="J24" s="48"/>
      <c r="K24" s="4"/>
      <c r="L24" s="33"/>
      <c r="M24" s="84"/>
      <c r="N24" s="76"/>
    </row>
    <row r="25" spans="2:14" x14ac:dyDescent="0.25">
      <c r="B25" s="3"/>
      <c r="C25" s="2"/>
      <c r="D25" s="15"/>
      <c r="E25" s="53"/>
      <c r="F25" s="64"/>
      <c r="G25" s="65"/>
      <c r="H25" s="57"/>
      <c r="I25" s="1"/>
      <c r="J25" s="48"/>
      <c r="K25" s="4"/>
      <c r="L25" s="33"/>
      <c r="M25" s="84"/>
      <c r="N25" s="76"/>
    </row>
    <row r="26" spans="2:14" x14ac:dyDescent="0.25">
      <c r="B26" s="3"/>
      <c r="C26" s="2"/>
      <c r="D26" s="15"/>
      <c r="E26" s="53"/>
      <c r="F26" s="64"/>
      <c r="G26" s="65"/>
      <c r="H26" s="57"/>
      <c r="I26" s="1"/>
      <c r="J26" s="48"/>
      <c r="K26" s="4"/>
      <c r="L26" s="33"/>
      <c r="M26" s="84"/>
      <c r="N26" s="76"/>
    </row>
    <row r="27" spans="2:14" x14ac:dyDescent="0.25">
      <c r="B27" s="3"/>
      <c r="C27" s="2"/>
      <c r="D27" s="15"/>
      <c r="E27" s="53"/>
      <c r="F27" s="64"/>
      <c r="G27" s="65"/>
      <c r="H27" s="57"/>
      <c r="I27" s="1"/>
      <c r="J27" s="48"/>
      <c r="K27" s="4"/>
      <c r="L27" s="33"/>
      <c r="M27" s="84"/>
      <c r="N27" s="76"/>
    </row>
    <row r="28" spans="2:14" x14ac:dyDescent="0.25">
      <c r="B28" s="3"/>
      <c r="C28" s="2"/>
      <c r="D28" s="15"/>
      <c r="E28" s="53"/>
      <c r="F28" s="64"/>
      <c r="G28" s="65"/>
      <c r="H28" s="57"/>
      <c r="I28" s="1"/>
      <c r="J28" s="48"/>
      <c r="K28" s="4"/>
      <c r="L28" s="33"/>
      <c r="M28" s="84"/>
      <c r="N28" s="76"/>
    </row>
    <row r="29" spans="2:14" ht="15.75" thickBot="1" x14ac:dyDescent="0.3">
      <c r="B29" s="18"/>
      <c r="C29" s="19"/>
      <c r="D29" s="21"/>
      <c r="E29" s="54"/>
      <c r="F29" s="66"/>
      <c r="G29" s="67"/>
      <c r="H29" s="58"/>
      <c r="I29" s="22"/>
      <c r="J29" s="49"/>
      <c r="K29" s="23"/>
      <c r="L29" s="34"/>
      <c r="M29" s="85"/>
      <c r="N29" s="77"/>
    </row>
    <row r="30" spans="2:14" ht="15.75" thickBot="1" x14ac:dyDescent="0.3">
      <c r="B30" s="200"/>
      <c r="C30" s="201"/>
      <c r="D30" s="25"/>
      <c r="E30" s="50"/>
      <c r="F30" s="25"/>
      <c r="G30" s="27"/>
      <c r="H30" s="59"/>
      <c r="I30" s="26"/>
      <c r="J30" s="50"/>
      <c r="K30" s="27"/>
      <c r="L30" s="25"/>
      <c r="M30" s="26"/>
      <c r="N30" s="27"/>
    </row>
    <row r="32" spans="2:14" x14ac:dyDescent="0.25">
      <c r="B32" t="s">
        <v>40</v>
      </c>
      <c r="K32" t="s">
        <v>42</v>
      </c>
    </row>
    <row r="33" spans="2:11" x14ac:dyDescent="0.25">
      <c r="B33" t="s">
        <v>41</v>
      </c>
      <c r="K33" t="s">
        <v>34</v>
      </c>
    </row>
    <row r="36" spans="2:11" x14ac:dyDescent="0.25">
      <c r="B36" t="s">
        <v>38</v>
      </c>
      <c r="K36" t="s">
        <v>35</v>
      </c>
    </row>
    <row r="38" spans="2:11" x14ac:dyDescent="0.25">
      <c r="B38" t="s">
        <v>43</v>
      </c>
    </row>
    <row r="39" spans="2:11" x14ac:dyDescent="0.25">
      <c r="B39" s="44">
        <v>1</v>
      </c>
      <c r="C39" t="s">
        <v>44</v>
      </c>
    </row>
    <row r="40" spans="2:11" x14ac:dyDescent="0.25">
      <c r="B40" s="44">
        <v>2</v>
      </c>
      <c r="C40" t="s">
        <v>45</v>
      </c>
    </row>
    <row r="41" spans="2:11" x14ac:dyDescent="0.25">
      <c r="B41" s="44">
        <v>3</v>
      </c>
      <c r="C41" t="s">
        <v>46</v>
      </c>
    </row>
    <row r="42" spans="2:11" x14ac:dyDescent="0.25">
      <c r="B42" s="44"/>
      <c r="C42" t="s">
        <v>47</v>
      </c>
    </row>
    <row r="43" spans="2:11" x14ac:dyDescent="0.25">
      <c r="B43" s="44"/>
    </row>
    <row r="44" spans="2:11" x14ac:dyDescent="0.25">
      <c r="B44" s="44"/>
    </row>
  </sheetData>
  <mergeCells count="7">
    <mergeCell ref="H5:K5"/>
    <mergeCell ref="L5:N5"/>
    <mergeCell ref="B30:C30"/>
    <mergeCell ref="B5:B6"/>
    <mergeCell ref="C5:C6"/>
    <mergeCell ref="D5:E5"/>
    <mergeCell ref="F5:G5"/>
  </mergeCells>
  <pageMargins left="0.31" right="0.33" top="0.37" bottom="0.37" header="0.3" footer="0.3"/>
  <pageSetup scale="1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2"/>
  <sheetViews>
    <sheetView topLeftCell="A13" workbookViewId="0">
      <selection activeCell="K12" sqref="K12"/>
    </sheetView>
  </sheetViews>
  <sheetFormatPr defaultRowHeight="15" x14ac:dyDescent="0.25"/>
  <cols>
    <col min="1" max="1" width="1.5703125" customWidth="1"/>
    <col min="2" max="2" width="5.42578125" customWidth="1"/>
    <col min="3" max="3" width="11.140625" customWidth="1"/>
    <col min="4" max="4" width="9.42578125" customWidth="1"/>
    <col min="5" max="5" width="12.42578125" customWidth="1"/>
    <col min="6" max="6" width="12.28515625" customWidth="1"/>
    <col min="7" max="7" width="11.5703125" customWidth="1"/>
    <col min="8" max="8" width="13.42578125" customWidth="1"/>
    <col min="9" max="9" width="8.28515625" customWidth="1"/>
  </cols>
  <sheetData>
    <row r="1" spans="2:9" x14ac:dyDescent="0.25">
      <c r="I1" s="226" t="s">
        <v>102</v>
      </c>
    </row>
    <row r="2" spans="2:9" ht="21" x14ac:dyDescent="0.35">
      <c r="B2" s="28" t="s">
        <v>24</v>
      </c>
      <c r="G2" s="29" t="s">
        <v>17</v>
      </c>
      <c r="H2" s="29"/>
    </row>
    <row r="3" spans="2:9" x14ac:dyDescent="0.25">
      <c r="B3" s="35" t="s">
        <v>31</v>
      </c>
      <c r="G3" s="29" t="s">
        <v>26</v>
      </c>
      <c r="H3" s="29"/>
    </row>
    <row r="4" spans="2:9" ht="15.75" thickBot="1" x14ac:dyDescent="0.3"/>
    <row r="5" spans="2:9" x14ac:dyDescent="0.25">
      <c r="B5" s="192" t="s">
        <v>0</v>
      </c>
      <c r="C5" s="190" t="s">
        <v>1</v>
      </c>
      <c r="D5" s="194" t="s">
        <v>25</v>
      </c>
      <c r="E5" s="202" t="s">
        <v>22</v>
      </c>
      <c r="F5" s="203"/>
      <c r="G5" s="204" t="s">
        <v>23</v>
      </c>
      <c r="H5" s="237" t="s">
        <v>75</v>
      </c>
      <c r="I5" s="238"/>
    </row>
    <row r="6" spans="2:9" ht="15.75" thickBot="1" x14ac:dyDescent="0.3">
      <c r="B6" s="193"/>
      <c r="C6" s="191"/>
      <c r="D6" s="195"/>
      <c r="E6" s="30" t="s">
        <v>20</v>
      </c>
      <c r="F6" s="31" t="s">
        <v>10</v>
      </c>
      <c r="G6" s="205"/>
      <c r="H6" s="239"/>
      <c r="I6" s="240"/>
    </row>
    <row r="7" spans="2:9" x14ac:dyDescent="0.25">
      <c r="B7" s="5"/>
      <c r="C7" s="6"/>
      <c r="D7" s="10"/>
      <c r="E7" s="37"/>
      <c r="F7" s="38"/>
      <c r="G7" s="128">
        <f>E7-F7</f>
        <v>0</v>
      </c>
      <c r="H7" s="231"/>
      <c r="I7" s="232"/>
    </row>
    <row r="8" spans="2:9" x14ac:dyDescent="0.25">
      <c r="B8" s="3"/>
      <c r="C8" s="2"/>
      <c r="D8" s="11"/>
      <c r="E8" s="39"/>
      <c r="F8" s="38"/>
      <c r="G8" s="128">
        <f>G7+E8-F8</f>
        <v>0</v>
      </c>
      <c r="H8" s="233"/>
      <c r="I8" s="234"/>
    </row>
    <row r="9" spans="2:9" x14ac:dyDescent="0.25">
      <c r="B9" s="3"/>
      <c r="C9" s="2"/>
      <c r="D9" s="11"/>
      <c r="E9" s="39"/>
      <c r="F9" s="40"/>
      <c r="G9" s="128">
        <f>G8+E9-F9</f>
        <v>0</v>
      </c>
      <c r="H9" s="233"/>
      <c r="I9" s="234"/>
    </row>
    <row r="10" spans="2:9" x14ac:dyDescent="0.25">
      <c r="B10" s="3"/>
      <c r="C10" s="2"/>
      <c r="D10" s="11"/>
      <c r="E10" s="39"/>
      <c r="F10" s="40"/>
      <c r="G10" s="128">
        <f>G9+E10-F10</f>
        <v>0</v>
      </c>
      <c r="H10" s="233"/>
      <c r="I10" s="234"/>
    </row>
    <row r="11" spans="2:9" x14ac:dyDescent="0.25">
      <c r="B11" s="3"/>
      <c r="C11" s="2"/>
      <c r="D11" s="11"/>
      <c r="E11" s="39"/>
      <c r="F11" s="40"/>
      <c r="G11" s="128">
        <f>G10+E11-F11</f>
        <v>0</v>
      </c>
      <c r="H11" s="233"/>
      <c r="I11" s="234"/>
    </row>
    <row r="12" spans="2:9" x14ac:dyDescent="0.25">
      <c r="B12" s="3"/>
      <c r="C12" s="2"/>
      <c r="D12" s="11"/>
      <c r="E12" s="39"/>
      <c r="F12" s="40"/>
      <c r="G12" s="128">
        <f t="shared" ref="G12:G24" si="0">G11+E12-F12</f>
        <v>0</v>
      </c>
      <c r="H12" s="233"/>
      <c r="I12" s="234"/>
    </row>
    <row r="13" spans="2:9" x14ac:dyDescent="0.25">
      <c r="B13" s="3"/>
      <c r="C13" s="2"/>
      <c r="D13" s="11"/>
      <c r="E13" s="39"/>
      <c r="F13" s="40"/>
      <c r="G13" s="128">
        <f t="shared" si="0"/>
        <v>0</v>
      </c>
      <c r="H13" s="233"/>
      <c r="I13" s="234"/>
    </row>
    <row r="14" spans="2:9" x14ac:dyDescent="0.25">
      <c r="B14" s="3"/>
      <c r="C14" s="2"/>
      <c r="D14" s="11"/>
      <c r="E14" s="39"/>
      <c r="F14" s="40"/>
      <c r="G14" s="128">
        <f t="shared" si="0"/>
        <v>0</v>
      </c>
      <c r="H14" s="233"/>
      <c r="I14" s="234"/>
    </row>
    <row r="15" spans="2:9" x14ac:dyDescent="0.25">
      <c r="B15" s="3"/>
      <c r="C15" s="2"/>
      <c r="D15" s="11"/>
      <c r="E15" s="39"/>
      <c r="F15" s="40"/>
      <c r="G15" s="128">
        <f t="shared" si="0"/>
        <v>0</v>
      </c>
      <c r="H15" s="233"/>
      <c r="I15" s="234"/>
    </row>
    <row r="16" spans="2:9" x14ac:dyDescent="0.25">
      <c r="B16" s="3"/>
      <c r="C16" s="2"/>
      <c r="D16" s="11"/>
      <c r="E16" s="39"/>
      <c r="F16" s="40"/>
      <c r="G16" s="128">
        <f t="shared" si="0"/>
        <v>0</v>
      </c>
      <c r="H16" s="233"/>
      <c r="I16" s="234"/>
    </row>
    <row r="17" spans="2:9" x14ac:dyDescent="0.25">
      <c r="B17" s="3"/>
      <c r="C17" s="2"/>
      <c r="D17" s="11"/>
      <c r="E17" s="39"/>
      <c r="F17" s="40"/>
      <c r="G17" s="128">
        <f t="shared" si="0"/>
        <v>0</v>
      </c>
      <c r="H17" s="233"/>
      <c r="I17" s="234"/>
    </row>
    <row r="18" spans="2:9" x14ac:dyDescent="0.25">
      <c r="B18" s="3"/>
      <c r="C18" s="2"/>
      <c r="D18" s="11"/>
      <c r="E18" s="39"/>
      <c r="F18" s="40"/>
      <c r="G18" s="128">
        <f t="shared" si="0"/>
        <v>0</v>
      </c>
      <c r="H18" s="233"/>
      <c r="I18" s="234"/>
    </row>
    <row r="19" spans="2:9" x14ac:dyDescent="0.25">
      <c r="B19" s="3"/>
      <c r="C19" s="2"/>
      <c r="D19" s="11"/>
      <c r="E19" s="39"/>
      <c r="F19" s="40"/>
      <c r="G19" s="128">
        <f t="shared" si="0"/>
        <v>0</v>
      </c>
      <c r="H19" s="233"/>
      <c r="I19" s="234"/>
    </row>
    <row r="20" spans="2:9" x14ac:dyDescent="0.25">
      <c r="B20" s="3"/>
      <c r="C20" s="2"/>
      <c r="D20" s="11"/>
      <c r="E20" s="39"/>
      <c r="F20" s="40"/>
      <c r="G20" s="128">
        <f t="shared" si="0"/>
        <v>0</v>
      </c>
      <c r="H20" s="233"/>
      <c r="I20" s="234"/>
    </row>
    <row r="21" spans="2:9" x14ac:dyDescent="0.25">
      <c r="B21" s="3"/>
      <c r="C21" s="2"/>
      <c r="D21" s="11"/>
      <c r="E21" s="39"/>
      <c r="F21" s="40"/>
      <c r="G21" s="128">
        <f t="shared" si="0"/>
        <v>0</v>
      </c>
      <c r="H21" s="233"/>
      <c r="I21" s="234"/>
    </row>
    <row r="22" spans="2:9" x14ac:dyDescent="0.25">
      <c r="B22" s="3"/>
      <c r="C22" s="2"/>
      <c r="D22" s="11"/>
      <c r="E22" s="39"/>
      <c r="F22" s="40"/>
      <c r="G22" s="128">
        <f t="shared" si="0"/>
        <v>0</v>
      </c>
      <c r="H22" s="233"/>
      <c r="I22" s="234"/>
    </row>
    <row r="23" spans="2:9" x14ac:dyDescent="0.25">
      <c r="B23" s="3"/>
      <c r="C23" s="2"/>
      <c r="D23" s="11"/>
      <c r="E23" s="39"/>
      <c r="F23" s="40"/>
      <c r="G23" s="128">
        <f t="shared" si="0"/>
        <v>0</v>
      </c>
      <c r="H23" s="233"/>
      <c r="I23" s="234"/>
    </row>
    <row r="24" spans="2:9" ht="15.75" thickBot="1" x14ac:dyDescent="0.3">
      <c r="B24" s="18"/>
      <c r="C24" s="19"/>
      <c r="D24" s="36"/>
      <c r="E24" s="41"/>
      <c r="F24" s="42"/>
      <c r="G24" s="128">
        <f t="shared" si="0"/>
        <v>0</v>
      </c>
      <c r="H24" s="233"/>
      <c r="I24" s="234"/>
    </row>
    <row r="25" spans="2:9" ht="15.75" thickBot="1" x14ac:dyDescent="0.3">
      <c r="B25" s="200"/>
      <c r="C25" s="201"/>
      <c r="D25" s="201"/>
      <c r="E25" s="129">
        <f>SUM(E7:E24)</f>
        <v>0</v>
      </c>
      <c r="F25" s="129">
        <f>SUM(F7:F24)</f>
        <v>0</v>
      </c>
      <c r="G25" s="129">
        <f>E25-F25</f>
        <v>0</v>
      </c>
      <c r="H25" s="235"/>
      <c r="I25" s="236"/>
    </row>
    <row r="28" spans="2:9" x14ac:dyDescent="0.25">
      <c r="B28" t="s">
        <v>40</v>
      </c>
      <c r="H28" t="s">
        <v>42</v>
      </c>
    </row>
    <row r="29" spans="2:9" x14ac:dyDescent="0.25">
      <c r="B29" t="s">
        <v>41</v>
      </c>
      <c r="H29" t="s">
        <v>34</v>
      </c>
    </row>
    <row r="32" spans="2:9" x14ac:dyDescent="0.25">
      <c r="B32" t="s">
        <v>38</v>
      </c>
      <c r="H32" t="s">
        <v>35</v>
      </c>
    </row>
  </sheetData>
  <mergeCells count="26">
    <mergeCell ref="H21:I21"/>
    <mergeCell ref="H22:I22"/>
    <mergeCell ref="H23:I23"/>
    <mergeCell ref="H24:I24"/>
    <mergeCell ref="H25:I25"/>
    <mergeCell ref="H16:I16"/>
    <mergeCell ref="H17:I17"/>
    <mergeCell ref="H18:I18"/>
    <mergeCell ref="H19:I19"/>
    <mergeCell ref="H20:I20"/>
    <mergeCell ref="H11:I11"/>
    <mergeCell ref="H12:I12"/>
    <mergeCell ref="H13:I13"/>
    <mergeCell ref="H14:I14"/>
    <mergeCell ref="H15:I15"/>
    <mergeCell ref="H5:I6"/>
    <mergeCell ref="H7:I7"/>
    <mergeCell ref="H8:I8"/>
    <mergeCell ref="H9:I9"/>
    <mergeCell ref="H10:I10"/>
    <mergeCell ref="E5:F5"/>
    <mergeCell ref="G5:G6"/>
    <mergeCell ref="B25:D25"/>
    <mergeCell ref="B5:B6"/>
    <mergeCell ref="C5:C6"/>
    <mergeCell ref="D5:D6"/>
  </mergeCells>
  <pageMargins left="0.51" right="0.2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2"/>
  <sheetViews>
    <sheetView topLeftCell="A19" workbookViewId="0">
      <selection activeCell="K9" sqref="K9"/>
    </sheetView>
  </sheetViews>
  <sheetFormatPr defaultRowHeight="15" x14ac:dyDescent="0.25"/>
  <cols>
    <col min="1" max="1" width="1.5703125" customWidth="1"/>
    <col min="2" max="2" width="5.42578125" customWidth="1"/>
    <col min="3" max="3" width="10.28515625" customWidth="1"/>
    <col min="4" max="4" width="9.42578125" customWidth="1"/>
    <col min="5" max="6" width="11.85546875" customWidth="1"/>
    <col min="7" max="7" width="11.5703125" customWidth="1"/>
    <col min="8" max="8" width="15.85546875" customWidth="1"/>
    <col min="9" max="9" width="7.85546875" customWidth="1"/>
  </cols>
  <sheetData>
    <row r="1" spans="2:9" x14ac:dyDescent="0.25">
      <c r="I1" s="226" t="s">
        <v>103</v>
      </c>
    </row>
    <row r="2" spans="2:9" ht="21" x14ac:dyDescent="0.35">
      <c r="B2" s="28" t="s">
        <v>90</v>
      </c>
      <c r="H2" s="173" t="s">
        <v>17</v>
      </c>
    </row>
    <row r="3" spans="2:9" ht="19.5" customHeight="1" x14ac:dyDescent="0.25">
      <c r="B3" s="172" t="s">
        <v>89</v>
      </c>
      <c r="H3" s="173" t="s">
        <v>26</v>
      </c>
    </row>
    <row r="4" spans="2:9" ht="9.75" customHeight="1" thickBot="1" x14ac:dyDescent="0.3"/>
    <row r="5" spans="2:9" x14ac:dyDescent="0.25">
      <c r="B5" s="192" t="s">
        <v>0</v>
      </c>
      <c r="C5" s="190" t="s">
        <v>1</v>
      </c>
      <c r="D5" s="194" t="s">
        <v>92</v>
      </c>
      <c r="E5" s="202" t="s">
        <v>22</v>
      </c>
      <c r="F5" s="203"/>
      <c r="G5" s="204" t="s">
        <v>23</v>
      </c>
      <c r="H5" s="227" t="s">
        <v>75</v>
      </c>
      <c r="I5" s="228"/>
    </row>
    <row r="6" spans="2:9" ht="15.75" thickBot="1" x14ac:dyDescent="0.3">
      <c r="B6" s="193"/>
      <c r="C6" s="191"/>
      <c r="D6" s="195"/>
      <c r="E6" s="30" t="s">
        <v>20</v>
      </c>
      <c r="F6" s="31" t="s">
        <v>10</v>
      </c>
      <c r="G6" s="205"/>
      <c r="H6" s="229"/>
      <c r="I6" s="230"/>
    </row>
    <row r="7" spans="2:9" x14ac:dyDescent="0.25">
      <c r="B7" s="5"/>
      <c r="C7" s="6"/>
      <c r="D7" s="10"/>
      <c r="E7" s="37"/>
      <c r="F7" s="38"/>
      <c r="G7" s="128">
        <f>E7-F7</f>
        <v>0</v>
      </c>
      <c r="H7" s="243"/>
      <c r="I7" s="244"/>
    </row>
    <row r="8" spans="2:9" x14ac:dyDescent="0.25">
      <c r="B8" s="3"/>
      <c r="C8" s="2"/>
      <c r="D8" s="11"/>
      <c r="E8" s="39"/>
      <c r="F8" s="38"/>
      <c r="G8" s="128">
        <f>G7+E8-F8</f>
        <v>0</v>
      </c>
      <c r="H8" s="245"/>
      <c r="I8" s="246"/>
    </row>
    <row r="9" spans="2:9" x14ac:dyDescent="0.25">
      <c r="B9" s="3"/>
      <c r="C9" s="2"/>
      <c r="D9" s="11"/>
      <c r="E9" s="39"/>
      <c r="F9" s="40"/>
      <c r="G9" s="128">
        <f>G8+E9-F9</f>
        <v>0</v>
      </c>
      <c r="H9" s="245"/>
      <c r="I9" s="246"/>
    </row>
    <row r="10" spans="2:9" x14ac:dyDescent="0.25">
      <c r="B10" s="3"/>
      <c r="C10" s="2"/>
      <c r="D10" s="11"/>
      <c r="E10" s="39"/>
      <c r="F10" s="40"/>
      <c r="G10" s="128">
        <f>G9+E10-F10</f>
        <v>0</v>
      </c>
      <c r="H10" s="245"/>
      <c r="I10" s="246"/>
    </row>
    <row r="11" spans="2:9" x14ac:dyDescent="0.25">
      <c r="B11" s="3"/>
      <c r="C11" s="2"/>
      <c r="D11" s="11"/>
      <c r="E11" s="39"/>
      <c r="F11" s="40"/>
      <c r="G11" s="128">
        <f>G10+E11-F11</f>
        <v>0</v>
      </c>
      <c r="H11" s="245"/>
      <c r="I11" s="246"/>
    </row>
    <row r="12" spans="2:9" x14ac:dyDescent="0.25">
      <c r="B12" s="3"/>
      <c r="C12" s="2"/>
      <c r="D12" s="11"/>
      <c r="E12" s="39"/>
      <c r="F12" s="40"/>
      <c r="G12" s="128">
        <f t="shared" ref="G12:G24" si="0">G11+E12-F12</f>
        <v>0</v>
      </c>
      <c r="H12" s="245"/>
      <c r="I12" s="246"/>
    </row>
    <row r="13" spans="2:9" x14ac:dyDescent="0.25">
      <c r="B13" s="3"/>
      <c r="C13" s="2"/>
      <c r="D13" s="11"/>
      <c r="E13" s="39"/>
      <c r="F13" s="40"/>
      <c r="G13" s="128">
        <f t="shared" si="0"/>
        <v>0</v>
      </c>
      <c r="H13" s="245"/>
      <c r="I13" s="246"/>
    </row>
    <row r="14" spans="2:9" x14ac:dyDescent="0.25">
      <c r="B14" s="3"/>
      <c r="C14" s="2"/>
      <c r="D14" s="11"/>
      <c r="E14" s="39"/>
      <c r="F14" s="40"/>
      <c r="G14" s="128">
        <f t="shared" si="0"/>
        <v>0</v>
      </c>
      <c r="H14" s="245"/>
      <c r="I14" s="246"/>
    </row>
    <row r="15" spans="2:9" x14ac:dyDescent="0.25">
      <c r="B15" s="3"/>
      <c r="C15" s="2"/>
      <c r="D15" s="11"/>
      <c r="E15" s="39"/>
      <c r="F15" s="40"/>
      <c r="G15" s="128">
        <f t="shared" si="0"/>
        <v>0</v>
      </c>
      <c r="H15" s="245"/>
      <c r="I15" s="246"/>
    </row>
    <row r="16" spans="2:9" x14ac:dyDescent="0.25">
      <c r="B16" s="3"/>
      <c r="C16" s="2"/>
      <c r="D16" s="11"/>
      <c r="E16" s="39"/>
      <c r="F16" s="40"/>
      <c r="G16" s="128">
        <f t="shared" si="0"/>
        <v>0</v>
      </c>
      <c r="H16" s="245"/>
      <c r="I16" s="246"/>
    </row>
    <row r="17" spans="2:9" x14ac:dyDescent="0.25">
      <c r="B17" s="3"/>
      <c r="C17" s="2"/>
      <c r="D17" s="11"/>
      <c r="E17" s="39"/>
      <c r="F17" s="40"/>
      <c r="G17" s="128">
        <f t="shared" si="0"/>
        <v>0</v>
      </c>
      <c r="H17" s="245"/>
      <c r="I17" s="246"/>
    </row>
    <row r="18" spans="2:9" x14ac:dyDescent="0.25">
      <c r="B18" s="3"/>
      <c r="C18" s="2"/>
      <c r="D18" s="11"/>
      <c r="E18" s="39"/>
      <c r="F18" s="40"/>
      <c r="G18" s="128">
        <f t="shared" si="0"/>
        <v>0</v>
      </c>
      <c r="H18" s="245"/>
      <c r="I18" s="246"/>
    </row>
    <row r="19" spans="2:9" x14ac:dyDescent="0.25">
      <c r="B19" s="3"/>
      <c r="C19" s="2"/>
      <c r="D19" s="11"/>
      <c r="E19" s="39"/>
      <c r="F19" s="40"/>
      <c r="G19" s="128">
        <f t="shared" si="0"/>
        <v>0</v>
      </c>
      <c r="H19" s="245"/>
      <c r="I19" s="246"/>
    </row>
    <row r="20" spans="2:9" x14ac:dyDescent="0.25">
      <c r="B20" s="3"/>
      <c r="C20" s="2"/>
      <c r="D20" s="11"/>
      <c r="E20" s="39"/>
      <c r="F20" s="40"/>
      <c r="G20" s="128">
        <f t="shared" si="0"/>
        <v>0</v>
      </c>
      <c r="H20" s="245"/>
      <c r="I20" s="246"/>
    </row>
    <row r="21" spans="2:9" x14ac:dyDescent="0.25">
      <c r="B21" s="3"/>
      <c r="C21" s="2"/>
      <c r="D21" s="11"/>
      <c r="E21" s="39"/>
      <c r="F21" s="40"/>
      <c r="G21" s="128">
        <f t="shared" si="0"/>
        <v>0</v>
      </c>
      <c r="H21" s="245"/>
      <c r="I21" s="246"/>
    </row>
    <row r="22" spans="2:9" x14ac:dyDescent="0.25">
      <c r="B22" s="3"/>
      <c r="C22" s="2"/>
      <c r="D22" s="11"/>
      <c r="E22" s="39"/>
      <c r="F22" s="40"/>
      <c r="G22" s="128">
        <f t="shared" si="0"/>
        <v>0</v>
      </c>
      <c r="H22" s="245"/>
      <c r="I22" s="246"/>
    </row>
    <row r="23" spans="2:9" x14ac:dyDescent="0.25">
      <c r="B23" s="3"/>
      <c r="C23" s="2"/>
      <c r="D23" s="11"/>
      <c r="E23" s="39"/>
      <c r="F23" s="40"/>
      <c r="G23" s="128">
        <f t="shared" si="0"/>
        <v>0</v>
      </c>
      <c r="H23" s="245"/>
      <c r="I23" s="246"/>
    </row>
    <row r="24" spans="2:9" ht="15.75" thickBot="1" x14ac:dyDescent="0.3">
      <c r="B24" s="18"/>
      <c r="C24" s="19"/>
      <c r="D24" s="36"/>
      <c r="E24" s="41"/>
      <c r="F24" s="42"/>
      <c r="G24" s="128">
        <f t="shared" si="0"/>
        <v>0</v>
      </c>
      <c r="H24" s="247"/>
      <c r="I24" s="248"/>
    </row>
    <row r="25" spans="2:9" ht="15.75" thickBot="1" x14ac:dyDescent="0.3">
      <c r="B25" s="200"/>
      <c r="C25" s="201"/>
      <c r="D25" s="201"/>
      <c r="E25" s="129">
        <f>SUM(E7:E24)</f>
        <v>0</v>
      </c>
      <c r="F25" s="129">
        <f>SUM(F7:F24)</f>
        <v>0</v>
      </c>
      <c r="G25" s="129">
        <f>E25-F25</f>
        <v>0</v>
      </c>
      <c r="H25" s="241"/>
      <c r="I25" s="242"/>
    </row>
    <row r="28" spans="2:9" x14ac:dyDescent="0.25">
      <c r="B28" t="s">
        <v>40</v>
      </c>
      <c r="H28" t="s">
        <v>42</v>
      </c>
    </row>
    <row r="29" spans="2:9" x14ac:dyDescent="0.25">
      <c r="B29" t="s">
        <v>41</v>
      </c>
      <c r="H29" t="s">
        <v>34</v>
      </c>
    </row>
    <row r="32" spans="2:9" x14ac:dyDescent="0.25">
      <c r="B32" t="s">
        <v>38</v>
      </c>
      <c r="H32" t="s">
        <v>35</v>
      </c>
    </row>
  </sheetData>
  <mergeCells count="26">
    <mergeCell ref="H24:I24"/>
    <mergeCell ref="H25:I25"/>
    <mergeCell ref="H19:I19"/>
    <mergeCell ref="H20:I20"/>
    <mergeCell ref="H21:I21"/>
    <mergeCell ref="H22:I22"/>
    <mergeCell ref="H23:I23"/>
    <mergeCell ref="H14:I14"/>
    <mergeCell ref="H15:I15"/>
    <mergeCell ref="H16:I16"/>
    <mergeCell ref="H17:I17"/>
    <mergeCell ref="H18:I18"/>
    <mergeCell ref="H9:I9"/>
    <mergeCell ref="H10:I10"/>
    <mergeCell ref="H11:I11"/>
    <mergeCell ref="H12:I12"/>
    <mergeCell ref="H13:I13"/>
    <mergeCell ref="G5:G6"/>
    <mergeCell ref="H5:I6"/>
    <mergeCell ref="H7:I7"/>
    <mergeCell ref="H8:I8"/>
    <mergeCell ref="B25:D25"/>
    <mergeCell ref="B5:B6"/>
    <mergeCell ref="C5:C6"/>
    <mergeCell ref="D5:D6"/>
    <mergeCell ref="E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2"/>
  <sheetViews>
    <sheetView topLeftCell="A25" workbookViewId="0">
      <selection activeCell="Q8" sqref="Q8"/>
    </sheetView>
  </sheetViews>
  <sheetFormatPr defaultRowHeight="15" x14ac:dyDescent="0.25"/>
  <cols>
    <col min="1" max="1" width="1.5703125" customWidth="1"/>
    <col min="2" max="3" width="4.42578125" customWidth="1"/>
    <col min="4" max="4" width="16.85546875" customWidth="1"/>
    <col min="5" max="7" width="7.5703125" customWidth="1"/>
    <col min="8" max="10" width="7.28515625" customWidth="1"/>
    <col min="11" max="13" width="7.5703125" customWidth="1"/>
    <col min="14" max="14" width="13.5703125" customWidth="1"/>
    <col min="15" max="15" width="9" customWidth="1"/>
    <col min="16" max="16" width="8.28515625" customWidth="1"/>
  </cols>
  <sheetData>
    <row r="1" spans="2:16" ht="15.75" customHeight="1" x14ac:dyDescent="0.25">
      <c r="P1" s="226" t="s">
        <v>104</v>
      </c>
    </row>
    <row r="2" spans="2:16" ht="21" x14ac:dyDescent="0.35">
      <c r="B2" s="28" t="s">
        <v>93</v>
      </c>
      <c r="C2" s="28"/>
      <c r="N2" s="29" t="s">
        <v>17</v>
      </c>
      <c r="O2" s="29"/>
    </row>
    <row r="3" spans="2:16" ht="18.75" customHeight="1" x14ac:dyDescent="0.25">
      <c r="B3" s="172" t="s">
        <v>83</v>
      </c>
      <c r="C3" s="35"/>
      <c r="D3" s="118"/>
      <c r="E3" s="44" t="s">
        <v>84</v>
      </c>
      <c r="F3" s="118"/>
      <c r="G3" s="118"/>
      <c r="H3" s="118"/>
      <c r="I3" t="s">
        <v>96</v>
      </c>
      <c r="N3" s="29" t="s">
        <v>98</v>
      </c>
      <c r="O3" s="174" t="s">
        <v>99</v>
      </c>
    </row>
    <row r="4" spans="2:16" ht="3" customHeight="1" x14ac:dyDescent="0.25">
      <c r="B4" s="35"/>
      <c r="C4" s="35"/>
      <c r="D4" t="s">
        <v>85</v>
      </c>
      <c r="E4" s="45"/>
      <c r="N4" s="29"/>
      <c r="O4" s="29"/>
    </row>
    <row r="5" spans="2:16" ht="11.25" customHeight="1" thickBot="1" x14ac:dyDescent="0.3">
      <c r="B5" s="35"/>
      <c r="C5" s="35"/>
      <c r="N5" s="29"/>
      <c r="O5" s="29"/>
    </row>
    <row r="6" spans="2:16" x14ac:dyDescent="0.25">
      <c r="B6" s="214" t="s">
        <v>0</v>
      </c>
      <c r="C6" s="218" t="s">
        <v>94</v>
      </c>
      <c r="D6" s="219"/>
      <c r="E6" s="197" t="s">
        <v>78</v>
      </c>
      <c r="F6" s="198"/>
      <c r="G6" s="208"/>
      <c r="H6" s="216" t="s">
        <v>79</v>
      </c>
      <c r="I6" s="217"/>
      <c r="J6" s="217"/>
      <c r="K6" s="209" t="s">
        <v>77</v>
      </c>
      <c r="L6" s="210"/>
      <c r="M6" s="211"/>
      <c r="N6" s="165" t="s">
        <v>94</v>
      </c>
      <c r="O6" s="250" t="s">
        <v>97</v>
      </c>
      <c r="P6" s="251"/>
    </row>
    <row r="7" spans="2:16" ht="15.75" thickBot="1" x14ac:dyDescent="0.3">
      <c r="B7" s="215"/>
      <c r="C7" s="220" t="s">
        <v>95</v>
      </c>
      <c r="D7" s="221"/>
      <c r="E7" s="154" t="s">
        <v>80</v>
      </c>
      <c r="F7" s="155" t="s">
        <v>81</v>
      </c>
      <c r="G7" s="160" t="s">
        <v>82</v>
      </c>
      <c r="H7" s="156" t="s">
        <v>80</v>
      </c>
      <c r="I7" s="157" t="s">
        <v>81</v>
      </c>
      <c r="J7" s="157" t="s">
        <v>82</v>
      </c>
      <c r="K7" s="158" t="s">
        <v>80</v>
      </c>
      <c r="L7" s="164" t="s">
        <v>81</v>
      </c>
      <c r="M7" s="159" t="s">
        <v>82</v>
      </c>
      <c r="N7" s="166" t="s">
        <v>21</v>
      </c>
      <c r="O7" s="252"/>
      <c r="P7" s="253"/>
    </row>
    <row r="8" spans="2:16" ht="18" customHeight="1" x14ac:dyDescent="0.25">
      <c r="B8" s="170">
        <v>1</v>
      </c>
      <c r="C8" s="212"/>
      <c r="D8" s="213"/>
      <c r="E8" s="32"/>
      <c r="F8" s="137"/>
      <c r="G8" s="161"/>
      <c r="H8" s="6"/>
      <c r="I8" s="10"/>
      <c r="J8" s="75"/>
      <c r="K8" s="147"/>
      <c r="L8" s="143"/>
      <c r="M8" s="148"/>
      <c r="N8" s="167"/>
      <c r="O8" s="254"/>
      <c r="P8" s="255"/>
    </row>
    <row r="9" spans="2:16" ht="18" customHeight="1" x14ac:dyDescent="0.25">
      <c r="B9" s="171">
        <v>2</v>
      </c>
      <c r="C9" s="206"/>
      <c r="D9" s="207"/>
      <c r="E9" s="33"/>
      <c r="F9" s="138"/>
      <c r="G9" s="162"/>
      <c r="H9" s="2"/>
      <c r="I9" s="11"/>
      <c r="J9" s="76"/>
      <c r="K9" s="149"/>
      <c r="L9" s="144"/>
      <c r="M9" s="150"/>
      <c r="N9" s="168"/>
      <c r="O9" s="256"/>
      <c r="P9" s="257"/>
    </row>
    <row r="10" spans="2:16" ht="18" customHeight="1" x14ac:dyDescent="0.25">
      <c r="B10" s="171">
        <v>3</v>
      </c>
      <c r="C10" s="206"/>
      <c r="D10" s="207"/>
      <c r="E10" s="33"/>
      <c r="F10" s="138"/>
      <c r="G10" s="162"/>
      <c r="H10" s="2"/>
      <c r="I10" s="11"/>
      <c r="J10" s="76"/>
      <c r="K10" s="149"/>
      <c r="L10" s="144"/>
      <c r="M10" s="150"/>
      <c r="N10" s="168"/>
      <c r="O10" s="256"/>
      <c r="P10" s="257"/>
    </row>
    <row r="11" spans="2:16" ht="18" customHeight="1" x14ac:dyDescent="0.25">
      <c r="B11" s="171">
        <v>4</v>
      </c>
      <c r="C11" s="206"/>
      <c r="D11" s="207"/>
      <c r="E11" s="33"/>
      <c r="F11" s="138"/>
      <c r="G11" s="162"/>
      <c r="H11" s="2"/>
      <c r="I11" s="11"/>
      <c r="J11" s="76"/>
      <c r="K11" s="149"/>
      <c r="L11" s="144"/>
      <c r="M11" s="150"/>
      <c r="N11" s="168"/>
      <c r="O11" s="256"/>
      <c r="P11" s="257"/>
    </row>
    <row r="12" spans="2:16" ht="18" customHeight="1" x14ac:dyDescent="0.25">
      <c r="B12" s="171">
        <f>B11+1</f>
        <v>5</v>
      </c>
      <c r="C12" s="206"/>
      <c r="D12" s="207"/>
      <c r="E12" s="33"/>
      <c r="F12" s="138"/>
      <c r="G12" s="162"/>
      <c r="H12" s="2"/>
      <c r="I12" s="11"/>
      <c r="J12" s="76"/>
      <c r="K12" s="149"/>
      <c r="L12" s="144"/>
      <c r="M12" s="150"/>
      <c r="N12" s="168"/>
      <c r="O12" s="256"/>
      <c r="P12" s="257"/>
    </row>
    <row r="13" spans="2:16" ht="18" customHeight="1" x14ac:dyDescent="0.25">
      <c r="B13" s="171">
        <f t="shared" ref="B13:B24" si="0">B12+1</f>
        <v>6</v>
      </c>
      <c r="C13" s="206"/>
      <c r="D13" s="207"/>
      <c r="E13" s="33"/>
      <c r="F13" s="138"/>
      <c r="G13" s="162"/>
      <c r="H13" s="2"/>
      <c r="I13" s="11"/>
      <c r="J13" s="76"/>
      <c r="K13" s="149"/>
      <c r="L13" s="144"/>
      <c r="M13" s="150"/>
      <c r="N13" s="168"/>
      <c r="O13" s="256"/>
      <c r="P13" s="257"/>
    </row>
    <row r="14" spans="2:16" ht="18" customHeight="1" x14ac:dyDescent="0.25">
      <c r="B14" s="171">
        <f t="shared" si="0"/>
        <v>7</v>
      </c>
      <c r="C14" s="206"/>
      <c r="D14" s="207"/>
      <c r="E14" s="33"/>
      <c r="F14" s="138"/>
      <c r="G14" s="162"/>
      <c r="H14" s="2"/>
      <c r="I14" s="11"/>
      <c r="J14" s="76"/>
      <c r="K14" s="149"/>
      <c r="L14" s="144"/>
      <c r="M14" s="150"/>
      <c r="N14" s="168"/>
      <c r="O14" s="256"/>
      <c r="P14" s="257"/>
    </row>
    <row r="15" spans="2:16" ht="18" customHeight="1" x14ac:dyDescent="0.25">
      <c r="B15" s="171">
        <f t="shared" si="0"/>
        <v>8</v>
      </c>
      <c r="C15" s="206"/>
      <c r="D15" s="207"/>
      <c r="E15" s="33"/>
      <c r="F15" s="138"/>
      <c r="G15" s="162"/>
      <c r="H15" s="2"/>
      <c r="I15" s="11"/>
      <c r="J15" s="76"/>
      <c r="K15" s="149"/>
      <c r="L15" s="144"/>
      <c r="M15" s="150"/>
      <c r="N15" s="168"/>
      <c r="O15" s="256"/>
      <c r="P15" s="257"/>
    </row>
    <row r="16" spans="2:16" ht="18" customHeight="1" x14ac:dyDescent="0.25">
      <c r="B16" s="171">
        <f t="shared" si="0"/>
        <v>9</v>
      </c>
      <c r="C16" s="206"/>
      <c r="D16" s="207"/>
      <c r="E16" s="33"/>
      <c r="F16" s="138"/>
      <c r="G16" s="162"/>
      <c r="H16" s="2"/>
      <c r="I16" s="11"/>
      <c r="J16" s="76"/>
      <c r="K16" s="149"/>
      <c r="L16" s="144"/>
      <c r="M16" s="150"/>
      <c r="N16" s="168"/>
      <c r="O16" s="256"/>
      <c r="P16" s="257"/>
    </row>
    <row r="17" spans="2:16" ht="18" customHeight="1" x14ac:dyDescent="0.25">
      <c r="B17" s="171">
        <f t="shared" si="0"/>
        <v>10</v>
      </c>
      <c r="C17" s="206"/>
      <c r="D17" s="207"/>
      <c r="E17" s="33"/>
      <c r="F17" s="138"/>
      <c r="G17" s="162"/>
      <c r="H17" s="2"/>
      <c r="I17" s="11"/>
      <c r="J17" s="76"/>
      <c r="K17" s="149"/>
      <c r="L17" s="144"/>
      <c r="M17" s="150"/>
      <c r="N17" s="168"/>
      <c r="O17" s="256"/>
      <c r="P17" s="257"/>
    </row>
    <row r="18" spans="2:16" ht="18" customHeight="1" x14ac:dyDescent="0.25">
      <c r="B18" s="171">
        <f t="shared" si="0"/>
        <v>11</v>
      </c>
      <c r="C18" s="206"/>
      <c r="D18" s="207"/>
      <c r="E18" s="33"/>
      <c r="F18" s="138"/>
      <c r="G18" s="162"/>
      <c r="H18" s="2"/>
      <c r="I18" s="11"/>
      <c r="J18" s="76"/>
      <c r="K18" s="149"/>
      <c r="L18" s="144"/>
      <c r="M18" s="150"/>
      <c r="N18" s="168"/>
      <c r="O18" s="256"/>
      <c r="P18" s="257"/>
    </row>
    <row r="19" spans="2:16" ht="18" customHeight="1" x14ac:dyDescent="0.25">
      <c r="B19" s="171">
        <f t="shared" si="0"/>
        <v>12</v>
      </c>
      <c r="C19" s="206"/>
      <c r="D19" s="207"/>
      <c r="E19" s="33"/>
      <c r="F19" s="138"/>
      <c r="G19" s="162"/>
      <c r="H19" s="2"/>
      <c r="I19" s="11"/>
      <c r="J19" s="76"/>
      <c r="K19" s="149"/>
      <c r="L19" s="144"/>
      <c r="M19" s="150"/>
      <c r="N19" s="168"/>
      <c r="O19" s="256"/>
      <c r="P19" s="257"/>
    </row>
    <row r="20" spans="2:16" ht="18" customHeight="1" x14ac:dyDescent="0.25">
      <c r="B20" s="171">
        <f t="shared" si="0"/>
        <v>13</v>
      </c>
      <c r="C20" s="206"/>
      <c r="D20" s="207"/>
      <c r="E20" s="33"/>
      <c r="F20" s="138"/>
      <c r="G20" s="162"/>
      <c r="H20" s="2"/>
      <c r="I20" s="11"/>
      <c r="J20" s="76"/>
      <c r="K20" s="149"/>
      <c r="L20" s="144"/>
      <c r="M20" s="150"/>
      <c r="N20" s="168"/>
      <c r="O20" s="256"/>
      <c r="P20" s="257"/>
    </row>
    <row r="21" spans="2:16" ht="18" customHeight="1" x14ac:dyDescent="0.25">
      <c r="B21" s="171">
        <f t="shared" si="0"/>
        <v>14</v>
      </c>
      <c r="C21" s="206"/>
      <c r="D21" s="207"/>
      <c r="E21" s="33"/>
      <c r="F21" s="138"/>
      <c r="G21" s="162"/>
      <c r="H21" s="2"/>
      <c r="I21" s="11"/>
      <c r="J21" s="76"/>
      <c r="K21" s="149"/>
      <c r="L21" s="144"/>
      <c r="M21" s="150"/>
      <c r="N21" s="168"/>
      <c r="O21" s="256"/>
      <c r="P21" s="257"/>
    </row>
    <row r="22" spans="2:16" ht="18" customHeight="1" x14ac:dyDescent="0.25">
      <c r="B22" s="171">
        <f t="shared" si="0"/>
        <v>15</v>
      </c>
      <c r="C22" s="206"/>
      <c r="D22" s="207"/>
      <c r="E22" s="33"/>
      <c r="F22" s="138"/>
      <c r="G22" s="162"/>
      <c r="H22" s="2"/>
      <c r="I22" s="11"/>
      <c r="J22" s="76"/>
      <c r="K22" s="149"/>
      <c r="L22" s="144"/>
      <c r="M22" s="150"/>
      <c r="N22" s="168"/>
      <c r="O22" s="256"/>
      <c r="P22" s="257"/>
    </row>
    <row r="23" spans="2:16" ht="18" customHeight="1" x14ac:dyDescent="0.25">
      <c r="B23" s="171">
        <f t="shared" si="0"/>
        <v>16</v>
      </c>
      <c r="C23" s="206"/>
      <c r="D23" s="207"/>
      <c r="E23" s="33"/>
      <c r="F23" s="138"/>
      <c r="G23" s="162"/>
      <c r="H23" s="2"/>
      <c r="I23" s="11"/>
      <c r="J23" s="76"/>
      <c r="K23" s="149"/>
      <c r="L23" s="144"/>
      <c r="M23" s="150"/>
      <c r="N23" s="168"/>
      <c r="O23" s="256"/>
      <c r="P23" s="257"/>
    </row>
    <row r="24" spans="2:16" ht="18" customHeight="1" thickBot="1" x14ac:dyDescent="0.3">
      <c r="B24" s="171">
        <f t="shared" si="0"/>
        <v>17</v>
      </c>
      <c r="C24" s="206"/>
      <c r="D24" s="207"/>
      <c r="E24" s="139"/>
      <c r="F24" s="140"/>
      <c r="G24" s="163"/>
      <c r="H24" s="141"/>
      <c r="I24" s="36"/>
      <c r="J24" s="142"/>
      <c r="K24" s="151"/>
      <c r="L24" s="145"/>
      <c r="M24" s="152"/>
      <c r="N24" s="169"/>
      <c r="O24" s="256"/>
      <c r="P24" s="257"/>
    </row>
    <row r="25" spans="2:16" ht="15.75" thickBot="1" x14ac:dyDescent="0.3">
      <c r="B25" s="180"/>
      <c r="C25" s="181"/>
      <c r="D25" s="181"/>
      <c r="E25" s="121">
        <f>SUM(E8:E24)</f>
        <v>0</v>
      </c>
      <c r="F25" s="136"/>
      <c r="G25" s="125"/>
      <c r="H25" s="125"/>
      <c r="I25" s="122"/>
      <c r="J25" s="123">
        <f>SUM(J8:J24)</f>
        <v>0</v>
      </c>
      <c r="K25" s="153"/>
      <c r="L25" s="125"/>
      <c r="M25" s="123">
        <f>SUM(M8:M24)</f>
        <v>0</v>
      </c>
      <c r="N25" s="146">
        <f>SUM(N8:N24)</f>
        <v>0</v>
      </c>
      <c r="O25" s="258"/>
      <c r="P25" s="259"/>
    </row>
    <row r="27" spans="2:16" x14ac:dyDescent="0.25">
      <c r="B27" t="s">
        <v>40</v>
      </c>
      <c r="M27" t="s">
        <v>87</v>
      </c>
      <c r="N27" s="118"/>
      <c r="O27" s="249"/>
    </row>
    <row r="28" spans="2:16" x14ac:dyDescent="0.25">
      <c r="B28" t="s">
        <v>86</v>
      </c>
      <c r="M28" t="s">
        <v>88</v>
      </c>
    </row>
    <row r="32" spans="2:16" x14ac:dyDescent="0.25">
      <c r="B32" t="s">
        <v>38</v>
      </c>
      <c r="M32" t="s">
        <v>38</v>
      </c>
    </row>
  </sheetData>
  <mergeCells count="43">
    <mergeCell ref="O22:P22"/>
    <mergeCell ref="O23:P23"/>
    <mergeCell ref="O24:P24"/>
    <mergeCell ref="O25:P25"/>
    <mergeCell ref="O17:P17"/>
    <mergeCell ref="O18:P18"/>
    <mergeCell ref="O19:P19"/>
    <mergeCell ref="O20:P20"/>
    <mergeCell ref="O21:P21"/>
    <mergeCell ref="O12:P12"/>
    <mergeCell ref="O13:P13"/>
    <mergeCell ref="O14:P14"/>
    <mergeCell ref="O15:P15"/>
    <mergeCell ref="O16:P16"/>
    <mergeCell ref="O6:P7"/>
    <mergeCell ref="O8:P8"/>
    <mergeCell ref="O9:P9"/>
    <mergeCell ref="O10:P10"/>
    <mergeCell ref="O11:P11"/>
    <mergeCell ref="C22:D22"/>
    <mergeCell ref="C23:D23"/>
    <mergeCell ref="C24:D24"/>
    <mergeCell ref="C15:D15"/>
    <mergeCell ref="C16:D16"/>
    <mergeCell ref="C17:D17"/>
    <mergeCell ref="C18:D18"/>
    <mergeCell ref="C19:D19"/>
    <mergeCell ref="C20:D20"/>
    <mergeCell ref="C14:D14"/>
    <mergeCell ref="B25:D25"/>
    <mergeCell ref="E6:G6"/>
    <mergeCell ref="K6:M6"/>
    <mergeCell ref="C8:D8"/>
    <mergeCell ref="B6:B7"/>
    <mergeCell ref="H6:J6"/>
    <mergeCell ref="C6:D6"/>
    <mergeCell ref="C7:D7"/>
    <mergeCell ref="C9:D9"/>
    <mergeCell ref="C10:D10"/>
    <mergeCell ref="C11:D11"/>
    <mergeCell ref="C12:D12"/>
    <mergeCell ref="C13:D13"/>
    <mergeCell ref="C21:D21"/>
  </mergeCells>
  <pageMargins left="0.7" right="0.7" top="0.53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8"/>
  <sheetViews>
    <sheetView tabSelected="1" topLeftCell="A31" workbookViewId="0">
      <selection activeCell="F43" sqref="F43"/>
    </sheetView>
  </sheetViews>
  <sheetFormatPr defaultRowHeight="15" x14ac:dyDescent="0.25"/>
  <cols>
    <col min="1" max="1" width="1.5703125" customWidth="1"/>
    <col min="2" max="2" width="5.42578125" customWidth="1"/>
    <col min="3" max="3" width="12.140625" customWidth="1"/>
    <col min="4" max="4" width="9.42578125" customWidth="1"/>
    <col min="5" max="6" width="13" customWidth="1"/>
    <col min="7" max="7" width="7.85546875" customWidth="1"/>
    <col min="8" max="8" width="11.5703125" customWidth="1"/>
    <col min="9" max="9" width="9.85546875" customWidth="1"/>
  </cols>
  <sheetData>
    <row r="1" spans="2:9" ht="21" x14ac:dyDescent="0.35">
      <c r="B1" s="28" t="s">
        <v>51</v>
      </c>
      <c r="H1" s="260" t="s">
        <v>17</v>
      </c>
    </row>
    <row r="2" spans="2:9" ht="15.75" x14ac:dyDescent="0.25">
      <c r="B2" s="172" t="s">
        <v>76</v>
      </c>
      <c r="H2" s="260" t="s">
        <v>16</v>
      </c>
    </row>
    <row r="3" spans="2:9" ht="15.75" thickBot="1" x14ac:dyDescent="0.3">
      <c r="H3" s="45" t="s">
        <v>53</v>
      </c>
      <c r="I3" s="68"/>
    </row>
    <row r="4" spans="2:9" x14ac:dyDescent="0.25">
      <c r="B4" s="192" t="s">
        <v>0</v>
      </c>
      <c r="C4" s="190" t="s">
        <v>52</v>
      </c>
      <c r="D4" s="194" t="s">
        <v>25</v>
      </c>
      <c r="E4" s="202" t="s">
        <v>55</v>
      </c>
      <c r="F4" s="203"/>
      <c r="G4" s="224" t="s">
        <v>54</v>
      </c>
      <c r="H4" s="204" t="s">
        <v>58</v>
      </c>
      <c r="I4" s="222" t="s">
        <v>48</v>
      </c>
    </row>
    <row r="5" spans="2:9" ht="15.75" thickBot="1" x14ac:dyDescent="0.3">
      <c r="B5" s="193"/>
      <c r="C5" s="191"/>
      <c r="D5" s="195"/>
      <c r="E5" s="30" t="s">
        <v>49</v>
      </c>
      <c r="F5" s="31" t="s">
        <v>50</v>
      </c>
      <c r="G5" s="225"/>
      <c r="H5" s="205"/>
      <c r="I5" s="223"/>
    </row>
    <row r="6" spans="2:9" x14ac:dyDescent="0.25">
      <c r="B6" s="5"/>
      <c r="C6" s="6"/>
      <c r="D6" s="10"/>
      <c r="E6" s="130">
        <v>80</v>
      </c>
      <c r="F6" s="131"/>
      <c r="G6" s="132">
        <f>E6-F6</f>
        <v>80</v>
      </c>
      <c r="H6" s="128">
        <f>(E6-F6)*$I$3</f>
        <v>0</v>
      </c>
      <c r="I6" s="87"/>
    </row>
    <row r="7" spans="2:9" x14ac:dyDescent="0.25">
      <c r="B7" s="3"/>
      <c r="C7" s="2"/>
      <c r="D7" s="11"/>
      <c r="E7" s="133">
        <v>120</v>
      </c>
      <c r="F7" s="131">
        <v>40</v>
      </c>
      <c r="G7" s="132">
        <f t="shared" ref="G7:G36" si="0">E7-F7</f>
        <v>80</v>
      </c>
      <c r="H7" s="128">
        <f t="shared" ref="H7:H36" si="1">(E7-F7)*$I$3</f>
        <v>0</v>
      </c>
      <c r="I7" s="88"/>
    </row>
    <row r="8" spans="2:9" x14ac:dyDescent="0.25">
      <c r="B8" s="3"/>
      <c r="C8" s="2"/>
      <c r="D8" s="11"/>
      <c r="E8" s="133">
        <v>80</v>
      </c>
      <c r="F8" s="134">
        <v>80</v>
      </c>
      <c r="G8" s="132">
        <f t="shared" si="0"/>
        <v>0</v>
      </c>
      <c r="H8" s="128">
        <f t="shared" si="1"/>
        <v>0</v>
      </c>
      <c r="I8" s="88"/>
    </row>
    <row r="9" spans="2:9" x14ac:dyDescent="0.25">
      <c r="B9" s="3"/>
      <c r="C9" s="2"/>
      <c r="D9" s="11"/>
      <c r="E9" s="133">
        <v>160</v>
      </c>
      <c r="F9" s="134">
        <v>120</v>
      </c>
      <c r="G9" s="132">
        <f t="shared" si="0"/>
        <v>40</v>
      </c>
      <c r="H9" s="128">
        <f t="shared" si="1"/>
        <v>0</v>
      </c>
      <c r="I9" s="88"/>
    </row>
    <row r="10" spans="2:9" x14ac:dyDescent="0.25">
      <c r="B10" s="3"/>
      <c r="C10" s="2"/>
      <c r="D10" s="11"/>
      <c r="E10" s="133">
        <v>80</v>
      </c>
      <c r="F10" s="134"/>
      <c r="G10" s="132">
        <f t="shared" si="0"/>
        <v>80</v>
      </c>
      <c r="H10" s="128">
        <f t="shared" si="1"/>
        <v>0</v>
      </c>
      <c r="I10" s="88"/>
    </row>
    <row r="11" spans="2:9" x14ac:dyDescent="0.25">
      <c r="B11" s="3"/>
      <c r="C11" s="2"/>
      <c r="D11" s="11"/>
      <c r="E11" s="39"/>
      <c r="F11" s="40"/>
      <c r="G11" s="132">
        <f t="shared" si="0"/>
        <v>0</v>
      </c>
      <c r="H11" s="128">
        <f t="shared" si="1"/>
        <v>0</v>
      </c>
      <c r="I11" s="88"/>
    </row>
    <row r="12" spans="2:9" x14ac:dyDescent="0.25">
      <c r="B12" s="3"/>
      <c r="C12" s="2"/>
      <c r="D12" s="11"/>
      <c r="E12" s="39"/>
      <c r="F12" s="40"/>
      <c r="G12" s="132">
        <f t="shared" si="0"/>
        <v>0</v>
      </c>
      <c r="H12" s="128">
        <f t="shared" si="1"/>
        <v>0</v>
      </c>
      <c r="I12" s="88"/>
    </row>
    <row r="13" spans="2:9" x14ac:dyDescent="0.25">
      <c r="B13" s="3"/>
      <c r="C13" s="2"/>
      <c r="D13" s="11"/>
      <c r="E13" s="39"/>
      <c r="F13" s="40"/>
      <c r="G13" s="132">
        <f t="shared" si="0"/>
        <v>0</v>
      </c>
      <c r="H13" s="128">
        <f t="shared" si="1"/>
        <v>0</v>
      </c>
      <c r="I13" s="88"/>
    </row>
    <row r="14" spans="2:9" x14ac:dyDescent="0.25">
      <c r="B14" s="3"/>
      <c r="C14" s="2"/>
      <c r="D14" s="11"/>
      <c r="E14" s="39"/>
      <c r="F14" s="40"/>
      <c r="G14" s="132"/>
      <c r="H14" s="128"/>
      <c r="I14" s="88"/>
    </row>
    <row r="15" spans="2:9" x14ac:dyDescent="0.25">
      <c r="B15" s="3"/>
      <c r="C15" s="2"/>
      <c r="D15" s="11"/>
      <c r="E15" s="39"/>
      <c r="F15" s="40"/>
      <c r="G15" s="132"/>
      <c r="H15" s="128"/>
      <c r="I15" s="88"/>
    </row>
    <row r="16" spans="2:9" x14ac:dyDescent="0.25">
      <c r="B16" s="3"/>
      <c r="C16" s="2"/>
      <c r="D16" s="11"/>
      <c r="E16" s="39"/>
      <c r="F16" s="40"/>
      <c r="G16" s="132"/>
      <c r="H16" s="128"/>
      <c r="I16" s="88"/>
    </row>
    <row r="17" spans="2:9" x14ac:dyDescent="0.25">
      <c r="B17" s="3"/>
      <c r="C17" s="2"/>
      <c r="D17" s="11"/>
      <c r="E17" s="39"/>
      <c r="F17" s="40"/>
      <c r="G17" s="132"/>
      <c r="H17" s="128"/>
      <c r="I17" s="88"/>
    </row>
    <row r="18" spans="2:9" x14ac:dyDescent="0.25">
      <c r="B18" s="3"/>
      <c r="C18" s="2"/>
      <c r="D18" s="11"/>
      <c r="E18" s="39"/>
      <c r="F18" s="40"/>
      <c r="G18" s="132"/>
      <c r="H18" s="128"/>
      <c r="I18" s="88"/>
    </row>
    <row r="19" spans="2:9" x14ac:dyDescent="0.25">
      <c r="B19" s="3"/>
      <c r="C19" s="2"/>
      <c r="D19" s="11"/>
      <c r="E19" s="39"/>
      <c r="F19" s="40"/>
      <c r="G19" s="132"/>
      <c r="H19" s="128"/>
      <c r="I19" s="88"/>
    </row>
    <row r="20" spans="2:9" x14ac:dyDescent="0.25">
      <c r="B20" s="3"/>
      <c r="C20" s="2"/>
      <c r="D20" s="11"/>
      <c r="E20" s="39"/>
      <c r="F20" s="40"/>
      <c r="G20" s="132"/>
      <c r="H20" s="128"/>
      <c r="I20" s="88"/>
    </row>
    <row r="21" spans="2:9" x14ac:dyDescent="0.25">
      <c r="B21" s="3"/>
      <c r="C21" s="2"/>
      <c r="D21" s="11"/>
      <c r="E21" s="39"/>
      <c r="F21" s="40"/>
      <c r="G21" s="132">
        <f t="shared" si="0"/>
        <v>0</v>
      </c>
      <c r="H21" s="128">
        <f t="shared" si="1"/>
        <v>0</v>
      </c>
      <c r="I21" s="88"/>
    </row>
    <row r="22" spans="2:9" x14ac:dyDescent="0.25">
      <c r="B22" s="3"/>
      <c r="C22" s="2"/>
      <c r="D22" s="11"/>
      <c r="E22" s="39"/>
      <c r="F22" s="40"/>
      <c r="G22" s="132"/>
      <c r="H22" s="128"/>
      <c r="I22" s="88"/>
    </row>
    <row r="23" spans="2:9" x14ac:dyDescent="0.25">
      <c r="B23" s="3"/>
      <c r="C23" s="2"/>
      <c r="D23" s="11"/>
      <c r="E23" s="39"/>
      <c r="F23" s="40"/>
      <c r="G23" s="132"/>
      <c r="H23" s="128"/>
      <c r="I23" s="88"/>
    </row>
    <row r="24" spans="2:9" x14ac:dyDescent="0.25">
      <c r="B24" s="3"/>
      <c r="C24" s="2"/>
      <c r="D24" s="11"/>
      <c r="E24" s="39"/>
      <c r="F24" s="40"/>
      <c r="G24" s="132"/>
      <c r="H24" s="128"/>
      <c r="I24" s="88"/>
    </row>
    <row r="25" spans="2:9" x14ac:dyDescent="0.25">
      <c r="B25" s="3"/>
      <c r="C25" s="2"/>
      <c r="D25" s="11"/>
      <c r="E25" s="39"/>
      <c r="F25" s="40"/>
      <c r="G25" s="132"/>
      <c r="H25" s="128"/>
      <c r="I25" s="88"/>
    </row>
    <row r="26" spans="2:9" x14ac:dyDescent="0.25">
      <c r="B26" s="3"/>
      <c r="C26" s="2"/>
      <c r="D26" s="11"/>
      <c r="E26" s="39"/>
      <c r="F26" s="40"/>
      <c r="G26" s="132"/>
      <c r="H26" s="128"/>
      <c r="I26" s="88"/>
    </row>
    <row r="27" spans="2:9" x14ac:dyDescent="0.25">
      <c r="B27" s="3"/>
      <c r="C27" s="2"/>
      <c r="D27" s="11"/>
      <c r="E27" s="39"/>
      <c r="F27" s="40"/>
      <c r="G27" s="132"/>
      <c r="H27" s="128"/>
      <c r="I27" s="88"/>
    </row>
    <row r="28" spans="2:9" x14ac:dyDescent="0.25">
      <c r="B28" s="3"/>
      <c r="C28" s="2"/>
      <c r="D28" s="11"/>
      <c r="E28" s="39"/>
      <c r="F28" s="40"/>
      <c r="G28" s="132">
        <f t="shared" si="0"/>
        <v>0</v>
      </c>
      <c r="H28" s="128">
        <f t="shared" si="1"/>
        <v>0</v>
      </c>
      <c r="I28" s="88"/>
    </row>
    <row r="29" spans="2:9" x14ac:dyDescent="0.25">
      <c r="B29" s="3"/>
      <c r="C29" s="2"/>
      <c r="D29" s="11"/>
      <c r="E29" s="39"/>
      <c r="F29" s="40"/>
      <c r="G29" s="132">
        <f t="shared" si="0"/>
        <v>0</v>
      </c>
      <c r="H29" s="128">
        <f t="shared" si="1"/>
        <v>0</v>
      </c>
      <c r="I29" s="88"/>
    </row>
    <row r="30" spans="2:9" x14ac:dyDescent="0.25">
      <c r="B30" s="3"/>
      <c r="C30" s="2"/>
      <c r="D30" s="11"/>
      <c r="E30" s="39"/>
      <c r="F30" s="40"/>
      <c r="G30" s="132">
        <f t="shared" si="0"/>
        <v>0</v>
      </c>
      <c r="H30" s="128">
        <f t="shared" si="1"/>
        <v>0</v>
      </c>
      <c r="I30" s="88"/>
    </row>
    <row r="31" spans="2:9" x14ac:dyDescent="0.25">
      <c r="B31" s="3"/>
      <c r="C31" s="2"/>
      <c r="D31" s="11"/>
      <c r="E31" s="39"/>
      <c r="F31" s="40"/>
      <c r="G31" s="132">
        <f t="shared" si="0"/>
        <v>0</v>
      </c>
      <c r="H31" s="128">
        <f t="shared" si="1"/>
        <v>0</v>
      </c>
      <c r="I31" s="88"/>
    </row>
    <row r="32" spans="2:9" x14ac:dyDescent="0.25">
      <c r="B32" s="3"/>
      <c r="C32" s="2"/>
      <c r="D32" s="11"/>
      <c r="E32" s="39"/>
      <c r="F32" s="40"/>
      <c r="G32" s="132">
        <f t="shared" si="0"/>
        <v>0</v>
      </c>
      <c r="H32" s="128">
        <f t="shared" si="1"/>
        <v>0</v>
      </c>
      <c r="I32" s="88"/>
    </row>
    <row r="33" spans="2:9" x14ac:dyDescent="0.25">
      <c r="B33" s="3"/>
      <c r="C33" s="2"/>
      <c r="D33" s="11"/>
      <c r="E33" s="39"/>
      <c r="F33" s="40"/>
      <c r="G33" s="132">
        <f t="shared" si="0"/>
        <v>0</v>
      </c>
      <c r="H33" s="128">
        <f t="shared" si="1"/>
        <v>0</v>
      </c>
      <c r="I33" s="88"/>
    </row>
    <row r="34" spans="2:9" x14ac:dyDescent="0.25">
      <c r="B34" s="3"/>
      <c r="C34" s="2"/>
      <c r="D34" s="11"/>
      <c r="E34" s="39"/>
      <c r="F34" s="40"/>
      <c r="G34" s="132">
        <f t="shared" si="0"/>
        <v>0</v>
      </c>
      <c r="H34" s="128">
        <f t="shared" si="1"/>
        <v>0</v>
      </c>
      <c r="I34" s="88"/>
    </row>
    <row r="35" spans="2:9" x14ac:dyDescent="0.25">
      <c r="B35" s="3"/>
      <c r="C35" s="2"/>
      <c r="D35" s="11"/>
      <c r="E35" s="39"/>
      <c r="F35" s="40"/>
      <c r="G35" s="132">
        <f t="shared" si="0"/>
        <v>0</v>
      </c>
      <c r="H35" s="128">
        <f t="shared" si="1"/>
        <v>0</v>
      </c>
      <c r="I35" s="88"/>
    </row>
    <row r="36" spans="2:9" ht="15.75" thickBot="1" x14ac:dyDescent="0.3">
      <c r="B36" s="18"/>
      <c r="C36" s="19"/>
      <c r="D36" s="36"/>
      <c r="E36" s="41"/>
      <c r="F36" s="42"/>
      <c r="G36" s="135">
        <f t="shared" si="0"/>
        <v>0</v>
      </c>
      <c r="H36" s="128">
        <f t="shared" si="1"/>
        <v>0</v>
      </c>
      <c r="I36" s="89"/>
    </row>
    <row r="37" spans="2:9" ht="15.75" thickBot="1" x14ac:dyDescent="0.3">
      <c r="B37" s="200"/>
      <c r="C37" s="201"/>
      <c r="D37" s="201"/>
      <c r="E37" s="129">
        <f>SUM(E6:E36)</f>
        <v>520</v>
      </c>
      <c r="F37" s="129">
        <f>SUM(F6:F36)</f>
        <v>240</v>
      </c>
      <c r="G37" s="129">
        <f>SUM(G6:G36)</f>
        <v>280</v>
      </c>
      <c r="H37" s="43"/>
      <c r="I37" s="27"/>
    </row>
    <row r="39" spans="2:9" x14ac:dyDescent="0.25">
      <c r="B39" t="s">
        <v>39</v>
      </c>
      <c r="H39" t="s">
        <v>56</v>
      </c>
    </row>
    <row r="40" spans="2:9" x14ac:dyDescent="0.25">
      <c r="B40" t="s">
        <v>37</v>
      </c>
      <c r="H40" t="s">
        <v>57</v>
      </c>
    </row>
    <row r="43" spans="2:9" x14ac:dyDescent="0.25">
      <c r="B43" t="s">
        <v>38</v>
      </c>
      <c r="H43" t="s">
        <v>35</v>
      </c>
    </row>
    <row r="48" spans="2:9" x14ac:dyDescent="0.25">
      <c r="I48" s="226" t="s">
        <v>105</v>
      </c>
    </row>
  </sheetData>
  <mergeCells count="8">
    <mergeCell ref="H4:H5"/>
    <mergeCell ref="I4:I5"/>
    <mergeCell ref="B37:D37"/>
    <mergeCell ref="G4:G5"/>
    <mergeCell ref="B4:B5"/>
    <mergeCell ref="C4:C5"/>
    <mergeCell ref="D4:D5"/>
    <mergeCell ref="E4:F4"/>
  </mergeCells>
  <pageMargins left="0.79" right="0.3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L27" sqref="L27"/>
    </sheetView>
  </sheetViews>
  <sheetFormatPr defaultRowHeight="15" x14ac:dyDescent="0.25"/>
  <cols>
    <col min="1" max="1" width="19.5703125" customWidth="1"/>
    <col min="2" max="9" width="8.28515625" customWidth="1"/>
    <col min="10" max="10" width="3.85546875" customWidth="1"/>
  </cols>
  <sheetData>
    <row r="1" spans="1:9" ht="15.75" thickBot="1" x14ac:dyDescent="0.3"/>
    <row r="2" spans="1:9" x14ac:dyDescent="0.25">
      <c r="B2" s="183" t="s">
        <v>5</v>
      </c>
      <c r="C2" s="184"/>
      <c r="D2" s="185" t="s">
        <v>6</v>
      </c>
      <c r="E2" s="186"/>
      <c r="F2" s="187" t="s">
        <v>7</v>
      </c>
      <c r="G2" s="188"/>
      <c r="H2" s="188"/>
      <c r="I2" s="189"/>
    </row>
    <row r="3" spans="1:9" x14ac:dyDescent="0.25">
      <c r="B3" s="90">
        <v>4800</v>
      </c>
      <c r="C3" s="91">
        <v>3000</v>
      </c>
      <c r="D3" s="92">
        <v>6000</v>
      </c>
      <c r="E3" s="93">
        <v>6000</v>
      </c>
      <c r="F3" s="94">
        <v>4800</v>
      </c>
      <c r="G3" s="95">
        <v>9600</v>
      </c>
      <c r="H3" s="95">
        <v>1875</v>
      </c>
      <c r="I3" s="96"/>
    </row>
    <row r="4" spans="1:9" ht="15.75" thickBot="1" x14ac:dyDescent="0.3">
      <c r="B4" s="12" t="s">
        <v>13</v>
      </c>
      <c r="C4" s="51" t="s">
        <v>14</v>
      </c>
      <c r="D4" s="60" t="s">
        <v>2</v>
      </c>
      <c r="E4" s="61" t="s">
        <v>3</v>
      </c>
      <c r="F4" s="55" t="s">
        <v>11</v>
      </c>
      <c r="G4" s="9" t="s">
        <v>12</v>
      </c>
      <c r="H4" s="9" t="s">
        <v>4</v>
      </c>
      <c r="I4" s="13" t="s">
        <v>32</v>
      </c>
    </row>
    <row r="5" spans="1:9" x14ac:dyDescent="0.25">
      <c r="A5" t="s">
        <v>60</v>
      </c>
      <c r="B5" s="97">
        <v>160</v>
      </c>
      <c r="C5" s="98">
        <v>160</v>
      </c>
      <c r="D5" s="99"/>
      <c r="E5" s="100"/>
      <c r="F5" s="101">
        <v>400</v>
      </c>
      <c r="G5" s="102">
        <v>240</v>
      </c>
      <c r="H5" s="102">
        <v>100</v>
      </c>
      <c r="I5" s="103"/>
    </row>
    <row r="6" spans="1:9" x14ac:dyDescent="0.25">
      <c r="A6" t="s">
        <v>61</v>
      </c>
      <c r="B6" s="104">
        <v>320</v>
      </c>
      <c r="C6" s="105">
        <v>160</v>
      </c>
      <c r="D6" s="106">
        <v>500</v>
      </c>
      <c r="E6" s="107">
        <v>500</v>
      </c>
      <c r="F6" s="108">
        <v>400</v>
      </c>
      <c r="G6" s="109">
        <v>240</v>
      </c>
      <c r="H6" s="109">
        <v>100</v>
      </c>
      <c r="I6" s="110"/>
    </row>
    <row r="7" spans="1:9" x14ac:dyDescent="0.25">
      <c r="A7" t="s">
        <v>62</v>
      </c>
      <c r="B7" s="104">
        <v>320</v>
      </c>
      <c r="C7" s="105">
        <v>240</v>
      </c>
      <c r="D7" s="106">
        <v>1000</v>
      </c>
      <c r="E7" s="107">
        <v>1000</v>
      </c>
      <c r="F7" s="108">
        <v>400</v>
      </c>
      <c r="G7" s="109">
        <v>240</v>
      </c>
      <c r="H7" s="109">
        <v>100</v>
      </c>
      <c r="I7" s="110"/>
    </row>
    <row r="8" spans="1:9" x14ac:dyDescent="0.25">
      <c r="A8" t="s">
        <v>63</v>
      </c>
      <c r="B8" s="104">
        <v>480</v>
      </c>
      <c r="C8" s="105">
        <v>240</v>
      </c>
      <c r="D8" s="106">
        <v>500</v>
      </c>
      <c r="E8" s="107">
        <v>500</v>
      </c>
      <c r="F8" s="108">
        <v>400</v>
      </c>
      <c r="G8" s="109">
        <v>864</v>
      </c>
      <c r="H8" s="109">
        <v>100</v>
      </c>
      <c r="I8" s="110"/>
    </row>
    <row r="9" spans="1:9" x14ac:dyDescent="0.25">
      <c r="A9" s="120" t="s">
        <v>64</v>
      </c>
      <c r="B9" s="104">
        <v>480</v>
      </c>
      <c r="C9" s="105">
        <v>240</v>
      </c>
      <c r="D9" s="106"/>
      <c r="E9" s="107"/>
      <c r="F9" s="108">
        <v>400</v>
      </c>
      <c r="G9" s="109">
        <v>864</v>
      </c>
      <c r="H9" s="109">
        <v>150</v>
      </c>
      <c r="I9" s="110"/>
    </row>
    <row r="10" spans="1:9" x14ac:dyDescent="0.25">
      <c r="A10" s="120" t="s">
        <v>65</v>
      </c>
      <c r="B10" s="104">
        <v>480</v>
      </c>
      <c r="C10" s="105">
        <v>240</v>
      </c>
      <c r="D10" s="106">
        <v>500</v>
      </c>
      <c r="E10" s="107">
        <v>500</v>
      </c>
      <c r="F10" s="108">
        <v>400</v>
      </c>
      <c r="G10" s="109">
        <v>864</v>
      </c>
      <c r="H10" s="109">
        <v>150</v>
      </c>
      <c r="I10" s="110"/>
    </row>
    <row r="11" spans="1:9" x14ac:dyDescent="0.25">
      <c r="A11" s="120" t="s">
        <v>66</v>
      </c>
      <c r="B11" s="104">
        <v>480</v>
      </c>
      <c r="C11" s="105">
        <v>320</v>
      </c>
      <c r="D11" s="106">
        <v>1000</v>
      </c>
      <c r="E11" s="107">
        <v>1000</v>
      </c>
      <c r="F11" s="108">
        <v>400</v>
      </c>
      <c r="G11" s="109">
        <v>864</v>
      </c>
      <c r="H11" s="109">
        <v>150</v>
      </c>
      <c r="I11" s="110"/>
    </row>
    <row r="12" spans="1:9" x14ac:dyDescent="0.25">
      <c r="A12" s="120" t="s">
        <v>67</v>
      </c>
      <c r="B12" s="104">
        <v>480</v>
      </c>
      <c r="C12" s="105">
        <v>320</v>
      </c>
      <c r="D12" s="106">
        <v>500</v>
      </c>
      <c r="E12" s="107">
        <v>500</v>
      </c>
      <c r="F12" s="108">
        <v>400</v>
      </c>
      <c r="G12" s="109">
        <v>960</v>
      </c>
      <c r="H12" s="109">
        <v>200</v>
      </c>
      <c r="I12" s="110"/>
    </row>
    <row r="13" spans="1:9" x14ac:dyDescent="0.25">
      <c r="A13" s="120" t="s">
        <v>68</v>
      </c>
      <c r="B13" s="104">
        <v>480</v>
      </c>
      <c r="C13" s="105">
        <v>320</v>
      </c>
      <c r="D13" s="106"/>
      <c r="E13" s="107"/>
      <c r="F13" s="108">
        <v>400</v>
      </c>
      <c r="G13" s="109">
        <v>960</v>
      </c>
      <c r="H13" s="109">
        <v>200</v>
      </c>
      <c r="I13" s="110"/>
    </row>
    <row r="14" spans="1:9" x14ac:dyDescent="0.25">
      <c r="A14" s="120" t="s">
        <v>69</v>
      </c>
      <c r="B14" s="104">
        <v>320</v>
      </c>
      <c r="C14" s="105">
        <v>240</v>
      </c>
      <c r="D14" s="106">
        <v>500</v>
      </c>
      <c r="E14" s="107">
        <v>500</v>
      </c>
      <c r="F14" s="108">
        <v>400</v>
      </c>
      <c r="G14" s="109">
        <v>1200</v>
      </c>
      <c r="H14" s="109">
        <v>200</v>
      </c>
      <c r="I14" s="110"/>
    </row>
    <row r="15" spans="1:9" x14ac:dyDescent="0.25">
      <c r="A15" s="120" t="s">
        <v>70</v>
      </c>
      <c r="B15" s="104">
        <v>320</v>
      </c>
      <c r="C15" s="105">
        <v>240</v>
      </c>
      <c r="D15" s="106">
        <v>1000</v>
      </c>
      <c r="E15" s="107">
        <v>1000</v>
      </c>
      <c r="F15" s="108">
        <v>400</v>
      </c>
      <c r="G15" s="109">
        <v>1200</v>
      </c>
      <c r="H15" s="109">
        <v>250</v>
      </c>
      <c r="I15" s="110"/>
    </row>
    <row r="16" spans="1:9" ht="15.75" thickBot="1" x14ac:dyDescent="0.3">
      <c r="A16" s="120" t="s">
        <v>71</v>
      </c>
      <c r="B16" s="111">
        <v>480</v>
      </c>
      <c r="C16" s="112">
        <v>320</v>
      </c>
      <c r="D16" s="113">
        <v>500</v>
      </c>
      <c r="E16" s="114">
        <v>500</v>
      </c>
      <c r="F16" s="115">
        <v>400</v>
      </c>
      <c r="G16" s="116">
        <v>1200</v>
      </c>
      <c r="H16" s="116">
        <v>250</v>
      </c>
      <c r="I16" s="117"/>
    </row>
    <row r="17" spans="1:12" x14ac:dyDescent="0.25">
      <c r="A17" s="118"/>
      <c r="B17" s="119">
        <f>SUM(B5:B16)</f>
        <v>4800</v>
      </c>
      <c r="C17" s="119">
        <f t="shared" ref="C17:H17" si="0">SUM(C5:C16)</f>
        <v>3040</v>
      </c>
      <c r="D17" s="119">
        <f t="shared" si="0"/>
        <v>6000</v>
      </c>
      <c r="E17" s="119">
        <f t="shared" si="0"/>
        <v>6000</v>
      </c>
      <c r="F17" s="119">
        <f t="shared" si="0"/>
        <v>4800</v>
      </c>
      <c r="G17" s="119">
        <f t="shared" si="0"/>
        <v>9696</v>
      </c>
      <c r="H17" s="119">
        <f t="shared" si="0"/>
        <v>1950</v>
      </c>
      <c r="I17" s="118"/>
    </row>
    <row r="18" spans="1:12" x14ac:dyDescent="0.25">
      <c r="A18" s="45" t="s">
        <v>73</v>
      </c>
      <c r="B18" s="68">
        <v>4800</v>
      </c>
      <c r="C18" s="68">
        <v>3000</v>
      </c>
      <c r="D18" s="68">
        <v>6000</v>
      </c>
      <c r="E18" s="68">
        <v>6000</v>
      </c>
      <c r="F18" s="68">
        <v>4800</v>
      </c>
      <c r="G18" s="68">
        <v>9600</v>
      </c>
      <c r="H18" s="68">
        <v>1875</v>
      </c>
    </row>
    <row r="19" spans="1:12" x14ac:dyDescent="0.25">
      <c r="A19" s="45" t="s">
        <v>74</v>
      </c>
      <c r="B19" s="68">
        <f>B18/12</f>
        <v>400</v>
      </c>
      <c r="C19" s="68">
        <f t="shared" ref="C19:I19" si="1">C18/12</f>
        <v>250</v>
      </c>
      <c r="D19" s="68">
        <f t="shared" si="1"/>
        <v>500</v>
      </c>
      <c r="E19" s="68">
        <f t="shared" si="1"/>
        <v>500</v>
      </c>
      <c r="F19" s="68">
        <f t="shared" si="1"/>
        <v>400</v>
      </c>
      <c r="G19" s="68">
        <f t="shared" si="1"/>
        <v>800</v>
      </c>
      <c r="H19" s="68">
        <f t="shared" si="1"/>
        <v>156.25</v>
      </c>
      <c r="I19" s="68">
        <f t="shared" si="1"/>
        <v>0</v>
      </c>
    </row>
    <row r="20" spans="1:12" hidden="1" x14ac:dyDescent="0.25">
      <c r="H20">
        <f>0.5*1250</f>
        <v>625</v>
      </c>
      <c r="I20" t="s">
        <v>72</v>
      </c>
    </row>
    <row r="21" spans="1:12" hidden="1" x14ac:dyDescent="0.25">
      <c r="A21">
        <v>2</v>
      </c>
      <c r="B21">
        <f>A21*160</f>
        <v>320</v>
      </c>
      <c r="C21">
        <f>A21*80</f>
        <v>160</v>
      </c>
      <c r="H21">
        <f>0.25*2500</f>
        <v>625</v>
      </c>
      <c r="I21" t="s">
        <v>72</v>
      </c>
    </row>
    <row r="22" spans="1:12" hidden="1" x14ac:dyDescent="0.25">
      <c r="A22">
        <v>3</v>
      </c>
      <c r="B22">
        <f>A22*160</f>
        <v>480</v>
      </c>
      <c r="C22">
        <f t="shared" ref="C22:C25" si="2">A22*80</f>
        <v>240</v>
      </c>
      <c r="H22">
        <f>0.125*5000</f>
        <v>625</v>
      </c>
      <c r="I22" t="s">
        <v>72</v>
      </c>
    </row>
    <row r="23" spans="1:12" hidden="1" x14ac:dyDescent="0.25">
      <c r="A23">
        <v>4</v>
      </c>
      <c r="B23">
        <f t="shared" ref="B23:B25" si="3">A23*160</f>
        <v>640</v>
      </c>
      <c r="C23">
        <f t="shared" si="2"/>
        <v>320</v>
      </c>
      <c r="H23">
        <f>SUM(H20:H22)</f>
        <v>1875</v>
      </c>
    </row>
    <row r="24" spans="1:12" hidden="1" x14ac:dyDescent="0.25">
      <c r="A24">
        <v>5</v>
      </c>
      <c r="B24">
        <f t="shared" si="3"/>
        <v>800</v>
      </c>
      <c r="C24">
        <f t="shared" si="2"/>
        <v>400</v>
      </c>
    </row>
    <row r="25" spans="1:12" hidden="1" x14ac:dyDescent="0.25">
      <c r="A25">
        <v>6</v>
      </c>
      <c r="B25">
        <f t="shared" si="3"/>
        <v>960</v>
      </c>
      <c r="C25">
        <f t="shared" si="2"/>
        <v>480</v>
      </c>
      <c r="G25">
        <f>24*40</f>
        <v>960</v>
      </c>
    </row>
    <row r="32" spans="1:12" x14ac:dyDescent="0.25">
      <c r="L32">
        <f>24*50</f>
        <v>1200</v>
      </c>
    </row>
  </sheetData>
  <mergeCells count="3">
    <mergeCell ref="B2:C2"/>
    <mergeCell ref="D2:E2"/>
    <mergeCell ref="F2:I2"/>
  </mergeCells>
  <pageMargins left="0.7" right="0.7" top="0.75" bottom="0.75" header="0.3" footer="0.3"/>
  <pageSetup scale="1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AK-101</vt:lpstr>
      <vt:lpstr>AK-201</vt:lpstr>
      <vt:lpstr>AK-102</vt:lpstr>
      <vt:lpstr>AK-103</vt:lpstr>
      <vt:lpstr>AK-203</vt:lpstr>
      <vt:lpstr>AM-101</vt:lpstr>
      <vt:lpstr>Produksi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PA2LIMO</dc:creator>
  <cp:lastModifiedBy>PA2LIMO</cp:lastModifiedBy>
  <cp:lastPrinted>2015-09-12T07:11:49Z</cp:lastPrinted>
  <dcterms:created xsi:type="dcterms:W3CDTF">2015-09-08T06:58:17Z</dcterms:created>
  <dcterms:modified xsi:type="dcterms:W3CDTF">2015-09-12T07:11:59Z</dcterms:modified>
</cp:coreProperties>
</file>